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2"/>
  </bookViews>
  <sheets>
    <sheet name="1.02.18" sheetId="1" r:id="rId1"/>
    <sheet name="1.03.18 " sheetId="2" r:id="rId2"/>
    <sheet name="1.04.18 " sheetId="3" r:id="rId3"/>
  </sheets>
  <definedNames/>
  <calcPr fullCalcOnLoad="1"/>
</workbook>
</file>

<file path=xl/sharedStrings.xml><?xml version="1.0" encoding="utf-8"?>
<sst xmlns="http://schemas.openxmlformats.org/spreadsheetml/2006/main" count="446" uniqueCount="101">
  <si>
    <t>Объем муниципального долга</t>
  </si>
  <si>
    <t>(тыс. руб.)</t>
  </si>
  <si>
    <t>Задолженность по долговому обязательству на "01" июля 2008 г.</t>
  </si>
  <si>
    <t>Регистрационный код обязатель-ства</t>
  </si>
  <si>
    <t>Вид долгового обязатель-ства,основание возникновения-дата и номер нормативного правового акта муниципального образования</t>
  </si>
  <si>
    <t>Полное наименование заемщика</t>
  </si>
  <si>
    <t xml:space="preserve">Полное наименование кредитора,  дата и номер договора заимствования, предоставления гарантии </t>
  </si>
  <si>
    <t xml:space="preserve">Дата возникно-вения долгового обязатель-ства </t>
  </si>
  <si>
    <t xml:space="preserve">  Дата погашения      долгового обязательства</t>
  </si>
  <si>
    <t>Сумма долгового обязатель-ства</t>
  </si>
  <si>
    <t>Стоимость обслужива-ния долгового обязатель-ства</t>
  </si>
  <si>
    <t>Форма обеспечения обязательства</t>
  </si>
  <si>
    <t>Задолженность по долговому обязательству на начало текущего года</t>
  </si>
  <si>
    <t>Начислено в 2008г.</t>
  </si>
  <si>
    <t>Погашено в 2008г.</t>
  </si>
  <si>
    <t>Остаток задолженности</t>
  </si>
  <si>
    <t>плановая дата погашения</t>
  </si>
  <si>
    <t>фактическая дата погашения</t>
  </si>
  <si>
    <t>общая сумма обязательств</t>
  </si>
  <si>
    <t>в т.ч. просроченная</t>
  </si>
  <si>
    <t>основной долг (номинал)</t>
  </si>
  <si>
    <t>в т.ч. дисконт</t>
  </si>
  <si>
    <t>%</t>
  </si>
  <si>
    <t>штраф</t>
  </si>
  <si>
    <t>Раздел 1. Ценные бумаги МО</t>
  </si>
  <si>
    <t>ИТОГО по разделу 1</t>
  </si>
  <si>
    <t>Раздел 2. Бюджетные кредиты, привлеченные в бюджет МО от других бюджетов бюджетной системы Российской Федерации</t>
  </si>
  <si>
    <t>2-11/0001</t>
  </si>
  <si>
    <t>Договор №6 о предоставлении бюджетного кредита от 10 августа 2011 года</t>
  </si>
  <si>
    <t>Администрация муниципального образования "Боханский район" Иркутской области</t>
  </si>
  <si>
    <t>Министерство финансов Иркутской области</t>
  </si>
  <si>
    <t>ИТОГО по разделу 2</t>
  </si>
  <si>
    <t>Раздел 3. Кредиты, привлеченные в бюджет МО от кредитных организаций, иностранных банков и международных финансовых организаций</t>
  </si>
  <si>
    <t>ИТОГО по разделу 3</t>
  </si>
  <si>
    <t>Раздел 4. Договора о предоставлении гарантий МО</t>
  </si>
  <si>
    <t>ИТОГО по разделу 4</t>
  </si>
  <si>
    <t>ВСЕГО</t>
  </si>
  <si>
    <t>Порядковый   номер</t>
  </si>
  <si>
    <t>Дата регис    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</si>
  <si>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</si>
  <si>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</si>
  <si>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</si>
  <si>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</si>
  <si>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</si>
  <si>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</si>
  <si>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</si>
  <si>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</si>
  <si>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</si>
  <si>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    тельств</t>
  </si>
  <si>
    <t>Задолженность на начало текущего года</t>
  </si>
  <si>
    <t>Начислено</t>
  </si>
  <si>
    <t xml:space="preserve">Погашено </t>
  </si>
  <si>
    <t>Общая сумма обязательств</t>
  </si>
  <si>
    <t>проценты</t>
  </si>
  <si>
    <t>основной долг   (номинал)</t>
  </si>
  <si>
    <t>основной долг  (номинал)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</si>
  <si>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</si>
  <si>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</si>
  <si>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</si>
  <si>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</si>
  <si>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</si>
  <si>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Начальник финансового управления</t>
  </si>
  <si>
    <t xml:space="preserve">МО "Боханский район" </t>
  </si>
  <si>
    <t>Е.В. Хилханова</t>
  </si>
  <si>
    <t>Долговая книга МО "Боханский район"</t>
  </si>
  <si>
    <t>2. Договоры о получении МО "Боханский район" бюджетных кредитов от других бюджетов бюджетной системы Российской Федерации</t>
  </si>
  <si>
    <t>3.Кредитные соглашения и договоры, заключенные  от МО "Боханский район"</t>
  </si>
  <si>
    <t>4. Договоры о предоставлении муниципальных гарантий МО "Боханский район"</t>
  </si>
  <si>
    <t>Приложение N 1</t>
  </si>
  <si>
    <t>к Положению</t>
  </si>
  <si>
    <t>Долговой книги МО «Боханский район»"</t>
  </si>
  <si>
    <t>1. Муниципальные ценные бумаги МО "Боханский район"</t>
  </si>
  <si>
    <t>О порядке ведения муниципальной</t>
  </si>
  <si>
    <t xml:space="preserve">Верхний предел  долга по муниципальным гарантиям - 0  тыс.руб. </t>
  </si>
  <si>
    <t>010</t>
  </si>
  <si>
    <t>11.11.2014</t>
  </si>
  <si>
    <t>39-2-2014-001</t>
  </si>
  <si>
    <t>кредитный договор от 10.11.2014 №50</t>
  </si>
  <si>
    <t>расп. Прав. ИО от 31.10.2014г. №870-рп</t>
  </si>
  <si>
    <t>МО "Боханский район"</t>
  </si>
  <si>
    <t>доходы местного бюджета</t>
  </si>
  <si>
    <t>030</t>
  </si>
  <si>
    <t>31.08.2015</t>
  </si>
  <si>
    <t>кредитный договор от 28.08.2015 №29</t>
  </si>
  <si>
    <t>расп. Прав. ИО от 24.08.2015г. №488-рп</t>
  </si>
  <si>
    <t>по состоянию на 1 февраля 2018 г.</t>
  </si>
  <si>
    <t xml:space="preserve">Утверждено решением Думы МО "Боханский район" "О бюджете МО "Боханский район" на 2018 год и плановый период 2019 и 2020 годов"  № 167 от 28 декабря 2017 г. </t>
  </si>
  <si>
    <t>Предельный   объем  муниципального долга 63544,3 тыс. руб.</t>
  </si>
  <si>
    <t>Верхний предел  муниципального долга, установленный  по состоянию на 1 января 2019 г. - 15847,5 тыс.руб.</t>
  </si>
  <si>
    <t>Предельный   объем   расходов   на   обслуживание   муниципального   долга - 18604,6 тыс.руб.</t>
  </si>
  <si>
    <t>Объем доходов без учета финансовой помощи из бюджетов других уровней бюджетной системы РФ - 63838,2 тыс. руб.</t>
  </si>
  <si>
    <t>по состоянию на 1.02.2018 г. 7927,5 тыс. руб.</t>
  </si>
  <si>
    <t>по состоянию на 1 марта 2018 г.</t>
  </si>
  <si>
    <t>по состоянию на 1.03.2018 г. 7927,5 тыс. руб.</t>
  </si>
  <si>
    <t>10.11.2014 г.</t>
  </si>
  <si>
    <t>28.08.2015 г.</t>
  </si>
  <si>
    <t>09.11.2017г.</t>
  </si>
  <si>
    <t>24.08.2018г.</t>
  </si>
  <si>
    <t>Долговой книги МО «Боханский район»</t>
  </si>
  <si>
    <t>по состоянию на 1.04.2018 г. 7927,5 тыс. руб.</t>
  </si>
  <si>
    <t>по состоянию на 1 апреля 2018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</si>
</sst>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[$-FC19]d\ mmmm\ yyyy\ &quot;г.&quot;"/>
    <numFmt numFmtId="168" formatCode="#,##0.00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2"/>
    </font>
    <font>
      <sz val="9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53" applyNumberFormat="1" applyFont="1" applyFill="1" applyBorder="1" applyAlignment="1" applyProtection="1">
      <alignment vertical="top"/>
      <protection/>
    </xf>
    <xf numFmtId="0" fontId="5" fillId="0" borderId="0" xfId="53" applyNumberFormat="1" applyFont="1" applyFill="1" applyBorder="1" applyAlignment="1" applyProtection="1">
      <alignment vertical="top"/>
      <protection/>
    </xf>
    <xf numFmtId="0" fontId="5" fillId="0" borderId="0" xfId="53" applyNumberFormat="1" applyFont="1" applyFill="1" applyBorder="1" applyAlignment="1" applyProtection="1">
      <alignment vertical="top"/>
      <protection/>
    </xf>
    <xf numFmtId="0" fontId="5" fillId="0" borderId="0" xfId="53" applyNumberFormat="1" applyFont="1" applyFill="1" applyBorder="1" applyAlignment="1" applyProtection="1">
      <alignment horizontal="center" vertical="top"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/>
    </xf>
    <xf numFmtId="0" fontId="5" fillId="0" borderId="10" xfId="53" applyNumberFormat="1" applyFont="1" applyFill="1" applyBorder="1" applyAlignment="1" applyProtection="1">
      <alignment horizontal="center" vertical="center"/>
      <protection/>
    </xf>
    <xf numFmtId="0" fontId="5" fillId="0" borderId="11" xfId="53" applyNumberFormat="1" applyFont="1" applyFill="1" applyBorder="1" applyAlignment="1" applyProtection="1">
      <alignment vertical="center"/>
      <protection/>
    </xf>
    <xf numFmtId="0" fontId="5" fillId="0" borderId="12" xfId="53" applyNumberFormat="1" applyFont="1" applyFill="1" applyBorder="1" applyAlignment="1" applyProtection="1">
      <alignment vertical="center"/>
      <protection/>
    </xf>
    <xf numFmtId="0" fontId="5" fillId="0" borderId="10" xfId="53" applyNumberFormat="1" applyFont="1" applyFill="1" applyBorder="1" applyAlignment="1" applyProtection="1">
      <alignment vertical="center"/>
      <protection/>
    </xf>
    <xf numFmtId="2" fontId="5" fillId="0" borderId="10" xfId="53" applyNumberFormat="1" applyFont="1" applyFill="1" applyBorder="1" applyAlignment="1" applyProtection="1">
      <alignment horizontal="center" vertical="center"/>
      <protection/>
    </xf>
    <xf numFmtId="0" fontId="5" fillId="0" borderId="11" xfId="53" applyNumberFormat="1" applyFont="1" applyFill="1" applyBorder="1" applyAlignment="1" applyProtection="1">
      <alignment horizontal="left" vertical="center"/>
      <protection/>
    </xf>
    <xf numFmtId="0" fontId="5" fillId="0" borderId="12" xfId="53" applyNumberFormat="1" applyFont="1" applyFill="1" applyBorder="1" applyAlignment="1" applyProtection="1">
      <alignment horizontal="left" vertical="center"/>
      <protection/>
    </xf>
    <xf numFmtId="0" fontId="5" fillId="33" borderId="11" xfId="53" applyNumberFormat="1" applyFont="1" applyFill="1" applyBorder="1" applyAlignment="1" applyProtection="1">
      <alignment vertical="center"/>
      <protection/>
    </xf>
    <xf numFmtId="14" fontId="5" fillId="0" borderId="10" xfId="53" applyNumberFormat="1" applyFont="1" applyFill="1" applyBorder="1" applyAlignment="1" applyProtection="1">
      <alignment horizontal="center" vertical="center"/>
      <protection/>
    </xf>
    <xf numFmtId="166" fontId="5" fillId="0" borderId="10" xfId="53" applyNumberFormat="1" applyFont="1" applyFill="1" applyBorder="1" applyAlignment="1" applyProtection="1">
      <alignment horizontal="center" vertical="center"/>
      <protection/>
    </xf>
    <xf numFmtId="1" fontId="5" fillId="0" borderId="10" xfId="53" applyNumberFormat="1" applyFont="1" applyFill="1" applyBorder="1" applyAlignment="1" applyProtection="1">
      <alignment horizontal="center" vertical="center"/>
      <protection/>
    </xf>
    <xf numFmtId="0" fontId="5" fillId="33" borderId="10" xfId="53" applyNumberFormat="1" applyFont="1" applyFill="1" applyBorder="1" applyAlignment="1" applyProtection="1">
      <alignment horizontal="center" vertical="center" wrapText="1"/>
      <protection/>
    </xf>
    <xf numFmtId="0" fontId="5" fillId="33" borderId="10" xfId="53" applyNumberFormat="1" applyFont="1" applyFill="1" applyBorder="1" applyAlignment="1" applyProtection="1">
      <alignment horizontal="left" vertical="center" wrapText="1"/>
      <protection/>
    </xf>
    <xf numFmtId="0" fontId="5" fillId="33" borderId="10" xfId="53" applyNumberFormat="1" applyFont="1" applyFill="1" applyBorder="1" applyAlignment="1" applyProtection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68" fontId="0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53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 horizontal="right"/>
    </xf>
    <xf numFmtId="0" fontId="5" fillId="0" borderId="0" xfId="53" applyNumberFormat="1" applyFont="1" applyFill="1" applyBorder="1" applyAlignment="1" applyProtection="1">
      <alignment vertical="top" wrapText="1"/>
      <protection/>
    </xf>
    <xf numFmtId="0" fontId="5" fillId="0" borderId="0" xfId="53" applyNumberFormat="1" applyFont="1" applyFill="1" applyBorder="1" applyAlignment="1" applyProtection="1">
      <alignment horizontal="left" vertical="top"/>
      <protection/>
    </xf>
    <xf numFmtId="2" fontId="9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0" fillId="34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4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3" fontId="12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textRotation="90" wrapText="1"/>
    </xf>
    <xf numFmtId="0" fontId="11" fillId="0" borderId="10" xfId="0" applyFont="1" applyFill="1" applyBorder="1" applyAlignment="1">
      <alignment horizontal="center" textRotation="90"/>
    </xf>
    <xf numFmtId="2" fontId="11" fillId="0" borderId="10" xfId="0" applyNumberFormat="1" applyFont="1" applyFill="1" applyBorder="1" applyAlignment="1">
      <alignment horizontal="center" vertical="justify" wrapText="1"/>
    </xf>
    <xf numFmtId="2" fontId="12" fillId="0" borderId="10" xfId="0" applyNumberFormat="1" applyFont="1" applyFill="1" applyBorder="1" applyAlignment="1">
      <alignment vertical="justify"/>
    </xf>
    <xf numFmtId="2" fontId="11" fillId="0" borderId="10" xfId="0" applyNumberFormat="1" applyFont="1" applyFill="1" applyBorder="1" applyAlignment="1">
      <alignment vertical="justify"/>
    </xf>
    <xf numFmtId="2" fontId="11" fillId="0" borderId="10" xfId="0" applyNumberFormat="1" applyFont="1" applyFill="1" applyBorder="1" applyAlignment="1">
      <alignment horizontal="center" vertical="justify"/>
    </xf>
    <xf numFmtId="2" fontId="11" fillId="0" borderId="0" xfId="0" applyNumberFormat="1" applyFont="1" applyFill="1" applyAlignment="1">
      <alignment vertical="justify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vertical="center" wrapText="1"/>
    </xf>
    <xf numFmtId="2" fontId="11" fillId="0" borderId="0" xfId="0" applyNumberFormat="1" applyFont="1" applyFill="1" applyAlignment="1">
      <alignment/>
    </xf>
    <xf numFmtId="2" fontId="11" fillId="0" borderId="12" xfId="0" applyNumberFormat="1" applyFont="1" applyFill="1" applyBorder="1" applyAlignment="1">
      <alignment vertical="center" wrapText="1"/>
    </xf>
    <xf numFmtId="2" fontId="11" fillId="0" borderId="0" xfId="0" applyNumberFormat="1" applyFont="1" applyAlignment="1">
      <alignment/>
    </xf>
    <xf numFmtId="2" fontId="11" fillId="0" borderId="14" xfId="0" applyNumberFormat="1" applyFont="1" applyFill="1" applyBorder="1" applyAlignment="1">
      <alignment horizontal="left" vertical="center"/>
    </xf>
    <xf numFmtId="2" fontId="11" fillId="0" borderId="11" xfId="0" applyNumberFormat="1" applyFont="1" applyFill="1" applyBorder="1" applyAlignment="1">
      <alignment horizontal="left" vertical="center"/>
    </xf>
    <xf numFmtId="2" fontId="11" fillId="0" borderId="12" xfId="0" applyNumberFormat="1" applyFont="1" applyFill="1" applyBorder="1" applyAlignment="1">
      <alignment horizontal="left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/>
    </xf>
    <xf numFmtId="2" fontId="12" fillId="0" borderId="12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/>
    </xf>
    <xf numFmtId="0" fontId="6" fillId="0" borderId="0" xfId="53" applyNumberFormat="1" applyFont="1" applyFill="1" applyBorder="1" applyAlignment="1" applyProtection="1">
      <alignment/>
      <protection/>
    </xf>
    <xf numFmtId="0" fontId="5" fillId="0" borderId="15" xfId="53" applyNumberFormat="1" applyFont="1" applyFill="1" applyBorder="1" applyAlignment="1" applyProtection="1">
      <alignment vertical="top"/>
      <protection/>
    </xf>
    <xf numFmtId="0" fontId="5" fillId="0" borderId="16" xfId="53" applyNumberFormat="1" applyFont="1" applyFill="1" applyBorder="1" applyAlignment="1" applyProtection="1">
      <alignment vertical="top"/>
      <protection/>
    </xf>
    <xf numFmtId="0" fontId="5" fillId="0" borderId="10" xfId="53" applyNumberFormat="1" applyFont="1" applyFill="1" applyBorder="1" applyAlignment="1" applyProtection="1">
      <alignment horizontal="center" vertical="top"/>
      <protection/>
    </xf>
    <xf numFmtId="0" fontId="5" fillId="0" borderId="10" xfId="53" applyNumberFormat="1" applyFont="1" applyFill="1" applyBorder="1" applyAlignment="1" applyProtection="1">
      <alignment horizontal="center" vertical="top" wrapText="1"/>
      <protection/>
    </xf>
    <xf numFmtId="0" fontId="6" fillId="0" borderId="14" xfId="53" applyNumberFormat="1" applyFont="1" applyFill="1" applyBorder="1" applyAlignment="1" applyProtection="1">
      <alignment horizontal="left" vertical="center"/>
      <protection/>
    </xf>
    <xf numFmtId="0" fontId="6" fillId="0" borderId="10" xfId="53" applyNumberFormat="1" applyFont="1" applyFill="1" applyBorder="1" applyAlignment="1" applyProtection="1">
      <alignment horizontal="left" vertical="center"/>
      <protection/>
    </xf>
    <xf numFmtId="2" fontId="6" fillId="33" borderId="11" xfId="53" applyNumberFormat="1" applyFont="1" applyFill="1" applyBorder="1" applyAlignment="1" applyProtection="1">
      <alignment vertical="center"/>
      <protection/>
    </xf>
    <xf numFmtId="2" fontId="6" fillId="33" borderId="12" xfId="53" applyNumberFormat="1" applyFont="1" applyFill="1" applyBorder="1" applyAlignment="1" applyProtection="1">
      <alignment vertical="center"/>
      <protection/>
    </xf>
    <xf numFmtId="0" fontId="6" fillId="33" borderId="10" xfId="53" applyNumberFormat="1" applyFont="1" applyFill="1" applyBorder="1" applyAlignment="1" applyProtection="1">
      <alignment horizontal="left" vertical="center"/>
      <protection/>
    </xf>
    <xf numFmtId="2" fontId="6" fillId="33" borderId="10" xfId="53" applyNumberFormat="1" applyFont="1" applyFill="1" applyBorder="1" applyAlignment="1" applyProtection="1">
      <alignment horizontal="center" vertical="center"/>
      <protection/>
    </xf>
    <xf numFmtId="0" fontId="6" fillId="33" borderId="10" xfId="53" applyNumberFormat="1" applyFont="1" applyFill="1" applyBorder="1" applyAlignment="1" applyProtection="1">
      <alignment horizontal="center" vertical="center"/>
      <protection/>
    </xf>
    <xf numFmtId="165" fontId="6" fillId="33" borderId="10" xfId="53" applyNumberFormat="1" applyFont="1" applyFill="1" applyBorder="1" applyAlignment="1" applyProtection="1">
      <alignment horizontal="center" vertical="center"/>
      <protection/>
    </xf>
    <xf numFmtId="0" fontId="5" fillId="0" borderId="0" xfId="53" applyNumberFormat="1" applyFont="1" applyFill="1" applyBorder="1" applyAlignment="1" applyProtection="1">
      <alignment horizontal="center" vertical="center"/>
      <protection/>
    </xf>
    <xf numFmtId="14" fontId="6" fillId="33" borderId="10" xfId="53" applyNumberFormat="1" applyFont="1" applyFill="1" applyBorder="1" applyAlignment="1" applyProtection="1">
      <alignment horizontal="center" vertical="center"/>
      <protection/>
    </xf>
    <xf numFmtId="2" fontId="6" fillId="33" borderId="10" xfId="53" applyNumberFormat="1" applyFont="1" applyFill="1" applyBorder="1" applyAlignment="1" applyProtection="1">
      <alignment vertical="center"/>
      <protection/>
    </xf>
    <xf numFmtId="164" fontId="6" fillId="33" borderId="10" xfId="53" applyNumberFormat="1" applyFont="1" applyFill="1" applyBorder="1" applyAlignment="1" applyProtection="1">
      <alignment horizontal="center" vertical="center"/>
      <protection/>
    </xf>
    <xf numFmtId="0" fontId="6" fillId="33" borderId="1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66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NumberFormat="1" applyFont="1" applyFill="1" applyBorder="1" applyAlignment="1" applyProtection="1">
      <alignment horizontal="center" vertical="top"/>
      <protection/>
    </xf>
    <xf numFmtId="0" fontId="6" fillId="0" borderId="0" xfId="53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vertical="justify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left" vertical="center"/>
    </xf>
    <xf numFmtId="2" fontId="9" fillId="0" borderId="11" xfId="0" applyNumberFormat="1" applyFont="1" applyFill="1" applyBorder="1" applyAlignment="1">
      <alignment horizontal="left" vertical="center"/>
    </xf>
    <xf numFmtId="2" fontId="9" fillId="0" borderId="12" xfId="0" applyNumberFormat="1" applyFont="1" applyFill="1" applyBorder="1" applyAlignment="1">
      <alignment horizontal="left" vertical="center"/>
    </xf>
    <xf numFmtId="2" fontId="11" fillId="0" borderId="14" xfId="0" applyNumberFormat="1" applyFont="1" applyFill="1" applyBorder="1" applyAlignment="1">
      <alignment horizontal="left" vertical="center"/>
    </xf>
    <xf numFmtId="2" fontId="11" fillId="0" borderId="11" xfId="0" applyNumberFormat="1" applyFont="1" applyFill="1" applyBorder="1" applyAlignment="1">
      <alignment horizontal="left" vertical="center"/>
    </xf>
    <xf numFmtId="2" fontId="11" fillId="0" borderId="12" xfId="0" applyNumberFormat="1" applyFont="1" applyFill="1" applyBorder="1" applyAlignment="1">
      <alignment horizontal="left" vertical="center"/>
    </xf>
    <xf numFmtId="2" fontId="12" fillId="0" borderId="14" xfId="0" applyNumberFormat="1" applyFont="1" applyFill="1" applyBorder="1" applyAlignment="1">
      <alignment/>
    </xf>
    <xf numFmtId="2" fontId="12" fillId="0" borderId="11" xfId="0" applyNumberFormat="1" applyFont="1" applyFill="1" applyBorder="1" applyAlignment="1">
      <alignment/>
    </xf>
    <xf numFmtId="2" fontId="12" fillId="0" borderId="12" xfId="0" applyNumberFormat="1" applyFont="1" applyFill="1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11" fillId="0" borderId="14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6" fillId="33" borderId="14" xfId="53" applyNumberFormat="1" applyFont="1" applyFill="1" applyBorder="1" applyAlignment="1" applyProtection="1">
      <alignment horizontal="left" vertical="center"/>
      <protection/>
    </xf>
    <xf numFmtId="0" fontId="5" fillId="0" borderId="11" xfId="53" applyNumberFormat="1" applyFont="1" applyFill="1" applyBorder="1" applyAlignment="1" applyProtection="1">
      <alignment horizontal="left" vertical="center"/>
      <protection/>
    </xf>
    <xf numFmtId="0" fontId="5" fillId="0" borderId="12" xfId="53" applyNumberFormat="1" applyFont="1" applyFill="1" applyBorder="1" applyAlignment="1" applyProtection="1">
      <alignment horizontal="left" vertical="center"/>
      <protection/>
    </xf>
    <xf numFmtId="0" fontId="6" fillId="0" borderId="14" xfId="53" applyNumberFormat="1" applyFont="1" applyFill="1" applyBorder="1" applyAlignment="1" applyProtection="1">
      <alignment horizontal="left" vertical="top"/>
      <protection/>
    </xf>
    <xf numFmtId="0" fontId="6" fillId="0" borderId="11" xfId="53" applyNumberFormat="1" applyFont="1" applyFill="1" applyBorder="1" applyAlignment="1" applyProtection="1">
      <alignment horizontal="left" vertical="top"/>
      <protection/>
    </xf>
    <xf numFmtId="0" fontId="6" fillId="0" borderId="12" xfId="53" applyNumberFormat="1" applyFont="1" applyFill="1" applyBorder="1" applyAlignment="1" applyProtection="1">
      <alignment horizontal="left" vertical="top"/>
      <protection/>
    </xf>
    <xf numFmtId="0" fontId="6" fillId="0" borderId="14" xfId="53" applyNumberFormat="1" applyFont="1" applyFill="1" applyBorder="1" applyAlignment="1" applyProtection="1">
      <alignment horizontal="left" vertical="center"/>
      <protection/>
    </xf>
    <xf numFmtId="0" fontId="5" fillId="0" borderId="11" xfId="53" applyNumberFormat="1" applyFont="1" applyFill="1" applyBorder="1" applyAlignment="1" applyProtection="1">
      <alignment vertical="center"/>
      <protection/>
    </xf>
    <xf numFmtId="0" fontId="11" fillId="0" borderId="21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5" fillId="0" borderId="10" xfId="53" applyNumberFormat="1" applyFont="1" applyFill="1" applyBorder="1" applyAlignment="1" applyProtection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/>
    </xf>
    <xf numFmtId="0" fontId="5" fillId="0" borderId="10" xfId="53" applyNumberFormat="1" applyFont="1" applyFill="1" applyBorder="1" applyAlignment="1" applyProtection="1">
      <alignment vertical="top"/>
      <protection/>
    </xf>
    <xf numFmtId="49" fontId="6" fillId="0" borderId="10" xfId="53" applyNumberFormat="1" applyFont="1" applyFill="1" applyBorder="1" applyAlignment="1" applyProtection="1">
      <alignment horizontal="center" vertical="center" wrapText="1"/>
      <protection/>
    </xf>
    <xf numFmtId="49" fontId="6" fillId="0" borderId="10" xfId="53" applyNumberFormat="1" applyFont="1" applyFill="1" applyBorder="1" applyAlignment="1" applyProtection="1">
      <alignment vertical="top"/>
      <protection/>
    </xf>
    <xf numFmtId="0" fontId="6" fillId="0" borderId="14" xfId="53" applyNumberFormat="1" applyFont="1" applyFill="1" applyBorder="1" applyAlignment="1" applyProtection="1">
      <alignment horizontal="center" vertical="center"/>
      <protection/>
    </xf>
    <xf numFmtId="0" fontId="5" fillId="0" borderId="11" xfId="53" applyNumberFormat="1" applyFont="1" applyFill="1" applyBorder="1" applyAlignment="1" applyProtection="1">
      <alignment horizontal="center" vertical="center"/>
      <protection/>
    </xf>
    <xf numFmtId="0" fontId="5" fillId="0" borderId="12" xfId="53" applyNumberFormat="1" applyFont="1" applyFill="1" applyBorder="1" applyAlignment="1" applyProtection="1">
      <alignment horizontal="center" vertical="center"/>
      <protection/>
    </xf>
    <xf numFmtId="0" fontId="5" fillId="0" borderId="12" xfId="53" applyNumberFormat="1" applyFont="1" applyFill="1" applyBorder="1" applyAlignment="1" applyProtection="1">
      <alignment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6" fillId="0" borderId="12" xfId="53" applyNumberFormat="1" applyFont="1" applyFill="1" applyBorder="1" applyAlignment="1" applyProtection="1">
      <alignment horizontal="center" vertical="center"/>
      <protection/>
    </xf>
    <xf numFmtId="0" fontId="5" fillId="0" borderId="14" xfId="53" applyNumberFormat="1" applyFont="1" applyFill="1" applyBorder="1" applyAlignment="1" applyProtection="1">
      <alignment horizontal="center" vertical="center"/>
      <protection/>
    </xf>
    <xf numFmtId="0" fontId="5" fillId="0" borderId="0" xfId="53" applyNumberFormat="1" applyFont="1" applyFill="1" applyBorder="1" applyAlignment="1" applyProtection="1">
      <alignment vertical="top" wrapText="1"/>
      <protection/>
    </xf>
    <xf numFmtId="0" fontId="6" fillId="0" borderId="0" xfId="53" applyNumberFormat="1" applyFont="1" applyFill="1" applyBorder="1" applyAlignment="1" applyProtection="1">
      <alignment horizontal="center" vertical="top"/>
      <protection/>
    </xf>
    <xf numFmtId="0" fontId="5" fillId="0" borderId="21" xfId="53" applyNumberFormat="1" applyFont="1" applyFill="1" applyBorder="1" applyAlignment="1" applyProtection="1">
      <alignment horizontal="left" vertical="center" wrapText="1"/>
      <protection/>
    </xf>
    <xf numFmtId="0" fontId="5" fillId="0" borderId="17" xfId="53" applyNumberFormat="1" applyFont="1" applyFill="1" applyBorder="1" applyAlignment="1" applyProtection="1">
      <alignment vertical="top"/>
      <protection/>
    </xf>
    <xf numFmtId="0" fontId="5" fillId="0" borderId="13" xfId="53" applyNumberFormat="1" applyFont="1" applyFill="1" applyBorder="1" applyAlignment="1" applyProtection="1">
      <alignment vertical="top"/>
      <protection/>
    </xf>
    <xf numFmtId="0" fontId="5" fillId="0" borderId="21" xfId="53" applyNumberFormat="1" applyFont="1" applyFill="1" applyBorder="1" applyAlignment="1" applyProtection="1">
      <alignment horizontal="center" vertical="center" wrapText="1"/>
      <protection/>
    </xf>
    <xf numFmtId="0" fontId="5" fillId="0" borderId="13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53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vertical="top"/>
    </xf>
    <xf numFmtId="0" fontId="5" fillId="0" borderId="0" xfId="53" applyNumberFormat="1" applyFont="1" applyFill="1" applyBorder="1" applyAlignment="1" applyProtection="1">
      <alignment horizontal="left" vertical="top"/>
      <protection/>
    </xf>
    <xf numFmtId="0" fontId="6" fillId="0" borderId="22" xfId="53" applyNumberFormat="1" applyFont="1" applyFill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/>
    </xf>
    <xf numFmtId="0" fontId="5" fillId="0" borderId="0" xfId="53" applyNumberFormat="1" applyFont="1" applyFill="1" applyBorder="1" applyAlignment="1" applyProtection="1">
      <alignment vertical="top"/>
      <protection/>
    </xf>
    <xf numFmtId="0" fontId="5" fillId="0" borderId="17" xfId="53" applyNumberFormat="1" applyFont="1" applyFill="1" applyBorder="1" applyAlignment="1" applyProtection="1">
      <alignment vertical="top" wrapText="1"/>
      <protection/>
    </xf>
    <xf numFmtId="0" fontId="5" fillId="0" borderId="13" xfId="53" applyNumberFormat="1" applyFont="1" applyFill="1" applyBorder="1" applyAlignment="1" applyProtection="1">
      <alignment vertical="top" wrapText="1"/>
      <protection/>
    </xf>
    <xf numFmtId="0" fontId="6" fillId="0" borderId="14" xfId="53" applyNumberFormat="1" applyFont="1" applyFill="1" applyBorder="1" applyAlignment="1" applyProtection="1">
      <alignment horizontal="center" vertical="center" wrapText="1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абло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7"/>
  <sheetViews>
    <sheetView zoomScale="75" zoomScaleNormal="75" zoomScaleSheetLayoutView="75" zoomScalePageLayoutView="0" workbookViewId="0" topLeftCell="A12">
      <selection activeCell="L13" sqref="L13"/>
    </sheetView>
  </sheetViews>
  <sheetFormatPr defaultColWidth="9.00390625" defaultRowHeight="12.75"/>
  <cols>
    <col min="1" max="1" width="8.625" style="1" customWidth="1"/>
    <col min="2" max="2" width="11.25390625" style="1" customWidth="1"/>
    <col min="3" max="3" width="13.375" style="1" customWidth="1"/>
    <col min="4" max="4" width="18.875" style="1" customWidth="1"/>
    <col min="5" max="5" width="20.125" style="1" customWidth="1"/>
    <col min="6" max="6" width="15.00390625" style="1" customWidth="1"/>
    <col min="7" max="7" width="13.875" style="1" customWidth="1"/>
    <col min="8" max="8" width="10.25390625" style="1" customWidth="1"/>
    <col min="9" max="9" width="10.125" style="1" customWidth="1"/>
    <col min="10" max="10" width="11.125" style="1" customWidth="1"/>
    <col min="11" max="11" width="13.125" style="1" customWidth="1"/>
    <col min="12" max="12" width="10.75390625" style="1" customWidth="1"/>
    <col min="13" max="13" width="11.375" style="1" customWidth="1"/>
    <col min="14" max="14" width="13.75390625" style="1" customWidth="1"/>
    <col min="15" max="15" width="12.375" style="1" customWidth="1"/>
    <col min="16" max="16" width="6.125" style="1" customWidth="1"/>
    <col min="17" max="17" width="13.125" style="1" customWidth="1"/>
    <col min="18" max="18" width="12.00390625" style="1" customWidth="1"/>
    <col min="19" max="19" width="7.625" style="1" customWidth="1"/>
    <col min="20" max="20" width="11.375" style="1" customWidth="1"/>
    <col min="21" max="21" width="12.625" style="1" customWidth="1"/>
    <col min="22" max="22" width="12.75390625" style="1" customWidth="1"/>
    <col min="23" max="23" width="5.75390625" style="1" customWidth="1"/>
    <col min="24" max="24" width="7.25390625" style="1" customWidth="1"/>
    <col min="25" max="25" width="12.00390625" style="1" customWidth="1"/>
    <col min="26" max="26" width="8.00390625" style="1" customWidth="1"/>
    <col min="27" max="27" width="13.25390625" style="1" customWidth="1"/>
    <col min="28" max="28" width="12.75390625" style="1" customWidth="1"/>
    <col min="29" max="29" width="12.625" style="1" customWidth="1"/>
    <col min="30" max="30" width="13.00390625" style="1" customWidth="1"/>
    <col min="31" max="31" width="14.00390625" style="1" customWidth="1"/>
    <col min="32" max="32" width="9.875" style="1" customWidth="1"/>
    <col min="33" max="33" width="12.875" style="1" customWidth="1"/>
    <col min="34" max="34" width="8.375" style="1" customWidth="1"/>
    <col min="35" max="35" width="6.25390625" style="1" customWidth="1"/>
    <col min="36" max="16384" width="9.125" style="1" customWidth="1"/>
  </cols>
  <sheetData>
    <row r="1" ht="15">
      <c r="AA1" s="34" t="s">
        <v>68</v>
      </c>
    </row>
    <row r="2" ht="15">
      <c r="AA2" s="34" t="s">
        <v>69</v>
      </c>
    </row>
    <row r="3" ht="15">
      <c r="AA3" s="34" t="s">
        <v>72</v>
      </c>
    </row>
    <row r="4" ht="15">
      <c r="AA4" s="34" t="s">
        <v>70</v>
      </c>
    </row>
    <row r="5" spans="1:18" s="109" customFormat="1" ht="12.75" customHeight="1">
      <c r="A5" s="181" t="s">
        <v>64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s="109" customFormat="1" ht="1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</row>
    <row r="7" spans="1:19" s="109" customFormat="1" ht="26.25" customHeight="1">
      <c r="A7" s="181" t="s">
        <v>85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08"/>
    </row>
    <row r="8" spans="1:19" s="2" customFormat="1" ht="21.75" customHeight="1">
      <c r="A8" s="187" t="s">
        <v>86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</row>
    <row r="9" spans="1:28" s="2" customFormat="1" ht="21.75" customHeight="1">
      <c r="A9" s="187" t="s">
        <v>87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</row>
    <row r="10" spans="1:28" s="36" customFormat="1" ht="24" customHeight="1">
      <c r="A10" s="189" t="s">
        <v>88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28" s="2" customFormat="1" ht="22.5" customHeight="1">
      <c r="A11" s="192" t="s">
        <v>73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</row>
    <row r="12" spans="1:28" s="35" customFormat="1" ht="21.75" customHeight="1">
      <c r="A12" s="180" t="s">
        <v>89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</row>
    <row r="13" s="2" customFormat="1" ht="26.25" customHeight="1">
      <c r="A13" s="2" t="s">
        <v>90</v>
      </c>
    </row>
    <row r="14" spans="1:19" s="2" customFormat="1" ht="24.75" customHeight="1">
      <c r="A14" s="181" t="s">
        <v>0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4"/>
    </row>
    <row r="15" spans="1:35" s="2" customFormat="1" ht="30.75" customHeight="1">
      <c r="A15" s="190" t="s">
        <v>91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4"/>
      <c r="AA15" s="87" t="s">
        <v>1</v>
      </c>
      <c r="AI15" s="87"/>
    </row>
    <row r="16" spans="1:35" s="2" customFormat="1" ht="15.75" hidden="1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173" t="s">
        <v>2</v>
      </c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8"/>
    </row>
    <row r="17" spans="1:36" s="2" customFormat="1" ht="47.25" customHeight="1" hidden="1">
      <c r="A17" s="169" t="s">
        <v>3</v>
      </c>
      <c r="B17" s="182" t="s">
        <v>4</v>
      </c>
      <c r="C17" s="169" t="s">
        <v>5</v>
      </c>
      <c r="D17" s="182" t="s">
        <v>6</v>
      </c>
      <c r="E17" s="169" t="s">
        <v>7</v>
      </c>
      <c r="F17" s="195" t="s">
        <v>8</v>
      </c>
      <c r="G17" s="196"/>
      <c r="H17" s="169" t="s">
        <v>9</v>
      </c>
      <c r="I17" s="169" t="s">
        <v>10</v>
      </c>
      <c r="J17" s="169" t="s">
        <v>11</v>
      </c>
      <c r="K17" s="171" t="s">
        <v>12</v>
      </c>
      <c r="L17" s="171"/>
      <c r="M17" s="172"/>
      <c r="N17" s="172"/>
      <c r="O17" s="172"/>
      <c r="P17" s="172"/>
      <c r="Q17" s="172"/>
      <c r="R17" s="173" t="s">
        <v>13</v>
      </c>
      <c r="S17" s="174"/>
      <c r="T17" s="174"/>
      <c r="U17" s="175"/>
      <c r="V17" s="173" t="s">
        <v>14</v>
      </c>
      <c r="W17" s="177"/>
      <c r="X17" s="177"/>
      <c r="Y17" s="177"/>
      <c r="Z17" s="177"/>
      <c r="AA17" s="177"/>
      <c r="AB17" s="177"/>
      <c r="AC17" s="173" t="s">
        <v>15</v>
      </c>
      <c r="AD17" s="177"/>
      <c r="AE17" s="177"/>
      <c r="AF17" s="177"/>
      <c r="AG17" s="177"/>
      <c r="AH17" s="177"/>
      <c r="AI17" s="178"/>
      <c r="AJ17" s="100"/>
    </row>
    <row r="18" spans="1:36" s="2" customFormat="1" ht="16.5" customHeight="1" hidden="1">
      <c r="A18" s="170"/>
      <c r="B18" s="183"/>
      <c r="C18" s="170"/>
      <c r="D18" s="193"/>
      <c r="E18" s="170"/>
      <c r="F18" s="185" t="s">
        <v>16</v>
      </c>
      <c r="G18" s="185" t="s">
        <v>17</v>
      </c>
      <c r="H18" s="170"/>
      <c r="I18" s="170"/>
      <c r="J18" s="170"/>
      <c r="K18" s="168" t="s">
        <v>18</v>
      </c>
      <c r="L18" s="168"/>
      <c r="M18" s="168"/>
      <c r="N18" s="168"/>
      <c r="O18" s="168" t="s">
        <v>19</v>
      </c>
      <c r="P18" s="168"/>
      <c r="Q18" s="168"/>
      <c r="R18" s="168" t="s">
        <v>18</v>
      </c>
      <c r="S18" s="168"/>
      <c r="T18" s="168"/>
      <c r="U18" s="168"/>
      <c r="V18" s="168" t="s">
        <v>18</v>
      </c>
      <c r="W18" s="168"/>
      <c r="X18" s="168"/>
      <c r="Y18" s="168"/>
      <c r="Z18" s="179" t="s">
        <v>19</v>
      </c>
      <c r="AA18" s="174"/>
      <c r="AB18" s="174"/>
      <c r="AC18" s="168" t="s">
        <v>18</v>
      </c>
      <c r="AD18" s="168"/>
      <c r="AE18" s="168"/>
      <c r="AF18" s="168"/>
      <c r="AG18" s="179" t="s">
        <v>19</v>
      </c>
      <c r="AH18" s="174"/>
      <c r="AI18" s="175"/>
      <c r="AJ18" s="100"/>
    </row>
    <row r="19" spans="1:36" s="2" customFormat="1" ht="93" customHeight="1" hidden="1">
      <c r="A19" s="170"/>
      <c r="B19" s="184"/>
      <c r="C19" s="170"/>
      <c r="D19" s="194"/>
      <c r="E19" s="170"/>
      <c r="F19" s="186"/>
      <c r="G19" s="186"/>
      <c r="H19" s="170"/>
      <c r="I19" s="170"/>
      <c r="J19" s="170"/>
      <c r="K19" s="5" t="s">
        <v>20</v>
      </c>
      <c r="L19" s="5" t="s">
        <v>21</v>
      </c>
      <c r="M19" s="6" t="s">
        <v>22</v>
      </c>
      <c r="N19" s="6" t="s">
        <v>23</v>
      </c>
      <c r="O19" s="5" t="s">
        <v>20</v>
      </c>
      <c r="P19" s="5" t="s">
        <v>21</v>
      </c>
      <c r="Q19" s="6" t="s">
        <v>22</v>
      </c>
      <c r="R19" s="5" t="s">
        <v>20</v>
      </c>
      <c r="S19" s="5" t="s">
        <v>21</v>
      </c>
      <c r="T19" s="6" t="s">
        <v>22</v>
      </c>
      <c r="U19" s="6" t="s">
        <v>23</v>
      </c>
      <c r="V19" s="5" t="s">
        <v>20</v>
      </c>
      <c r="W19" s="5" t="s">
        <v>21</v>
      </c>
      <c r="X19" s="6" t="s">
        <v>22</v>
      </c>
      <c r="Y19" s="6" t="s">
        <v>23</v>
      </c>
      <c r="Z19" s="5" t="s">
        <v>20</v>
      </c>
      <c r="AA19" s="5" t="s">
        <v>21</v>
      </c>
      <c r="AB19" s="6" t="s">
        <v>22</v>
      </c>
      <c r="AC19" s="5" t="s">
        <v>20</v>
      </c>
      <c r="AD19" s="5" t="s">
        <v>21</v>
      </c>
      <c r="AE19" s="6" t="s">
        <v>22</v>
      </c>
      <c r="AF19" s="6" t="s">
        <v>23</v>
      </c>
      <c r="AG19" s="5" t="s">
        <v>20</v>
      </c>
      <c r="AH19" s="5" t="s">
        <v>21</v>
      </c>
      <c r="AI19" s="6" t="s">
        <v>22</v>
      </c>
      <c r="AJ19" s="100"/>
    </row>
    <row r="20" spans="1:36" s="2" customFormat="1" ht="18.75" customHeight="1" hidden="1">
      <c r="A20" s="90">
        <v>1</v>
      </c>
      <c r="B20" s="90">
        <v>2</v>
      </c>
      <c r="C20" s="91">
        <v>3</v>
      </c>
      <c r="D20" s="90">
        <v>4</v>
      </c>
      <c r="E20" s="90">
        <v>5</v>
      </c>
      <c r="F20" s="90">
        <v>6</v>
      </c>
      <c r="G20" s="90">
        <v>7</v>
      </c>
      <c r="H20" s="90">
        <v>8</v>
      </c>
      <c r="I20" s="90">
        <v>9</v>
      </c>
      <c r="J20" s="90">
        <v>10</v>
      </c>
      <c r="K20" s="90">
        <v>11</v>
      </c>
      <c r="L20" s="90">
        <v>12</v>
      </c>
      <c r="M20" s="90">
        <v>13</v>
      </c>
      <c r="N20" s="90">
        <v>14</v>
      </c>
      <c r="O20" s="90">
        <v>15</v>
      </c>
      <c r="P20" s="90">
        <v>16</v>
      </c>
      <c r="Q20" s="90">
        <v>17</v>
      </c>
      <c r="R20" s="90">
        <v>18</v>
      </c>
      <c r="S20" s="90">
        <v>19</v>
      </c>
      <c r="T20" s="90">
        <v>20</v>
      </c>
      <c r="U20" s="90">
        <v>21</v>
      </c>
      <c r="V20" s="90">
        <v>22</v>
      </c>
      <c r="W20" s="90">
        <v>23</v>
      </c>
      <c r="X20" s="90">
        <v>24</v>
      </c>
      <c r="Y20" s="90">
        <v>25</v>
      </c>
      <c r="Z20" s="90">
        <v>26</v>
      </c>
      <c r="AA20" s="90">
        <v>27</v>
      </c>
      <c r="AB20" s="90">
        <v>28</v>
      </c>
      <c r="AC20" s="90">
        <v>29</v>
      </c>
      <c r="AD20" s="90">
        <v>30</v>
      </c>
      <c r="AE20" s="90">
        <v>31</v>
      </c>
      <c r="AF20" s="90">
        <v>32</v>
      </c>
      <c r="AG20" s="90">
        <v>33</v>
      </c>
      <c r="AH20" s="90">
        <v>34</v>
      </c>
      <c r="AI20" s="90">
        <v>35</v>
      </c>
      <c r="AJ20" s="4"/>
    </row>
    <row r="21" spans="1:36" s="2" customFormat="1" ht="25.5" customHeight="1" hidden="1">
      <c r="A21" s="158" t="s">
        <v>24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76"/>
      <c r="AJ21" s="100"/>
    </row>
    <row r="22" spans="1:36" s="2" customFormat="1" ht="24" customHeight="1" hidden="1">
      <c r="A22" s="93"/>
      <c r="B22" s="9"/>
      <c r="C22" s="9"/>
      <c r="D22" s="9"/>
      <c r="E22" s="9"/>
      <c r="F22" s="9"/>
      <c r="G22" s="6"/>
      <c r="H22" s="10">
        <v>0</v>
      </c>
      <c r="I22" s="10"/>
      <c r="J22" s="10"/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0"/>
    </row>
    <row r="23" spans="1:36" s="2" customFormat="1" ht="24.75" customHeight="1" hidden="1">
      <c r="A23" s="152" t="s">
        <v>25</v>
      </c>
      <c r="B23" s="153"/>
      <c r="C23" s="153"/>
      <c r="D23" s="154"/>
      <c r="E23" s="13"/>
      <c r="F23" s="13"/>
      <c r="G23" s="13"/>
      <c r="H23" s="94">
        <v>0</v>
      </c>
      <c r="I23" s="94">
        <v>0</v>
      </c>
      <c r="J23" s="94"/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  <c r="AI23" s="95">
        <v>0</v>
      </c>
      <c r="AJ23" s="100"/>
    </row>
    <row r="24" spans="1:36" s="2" customFormat="1" ht="20.25" customHeight="1" hidden="1">
      <c r="A24" s="92" t="s">
        <v>26</v>
      </c>
      <c r="B24" s="11"/>
      <c r="C24" s="11"/>
      <c r="D24" s="12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8"/>
      <c r="AJ24" s="100"/>
    </row>
    <row r="25" spans="1:36" s="2" customFormat="1" ht="115.5" customHeight="1" hidden="1">
      <c r="A25" s="6" t="s">
        <v>27</v>
      </c>
      <c r="B25" s="5" t="s">
        <v>28</v>
      </c>
      <c r="C25" s="5" t="s">
        <v>29</v>
      </c>
      <c r="D25" s="5" t="s">
        <v>30</v>
      </c>
      <c r="E25" s="14">
        <v>40786</v>
      </c>
      <c r="F25" s="14">
        <v>41633</v>
      </c>
      <c r="G25" s="14"/>
      <c r="H25" s="10">
        <v>4000000</v>
      </c>
      <c r="I25" s="15"/>
      <c r="J25" s="5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6"/>
      <c r="W25" s="10"/>
      <c r="X25" s="10"/>
      <c r="Y25" s="16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0"/>
    </row>
    <row r="26" spans="1:36" s="2" customFormat="1" ht="98.25" customHeight="1" hidden="1">
      <c r="A26" s="6"/>
      <c r="B26" s="5"/>
      <c r="C26" s="5"/>
      <c r="D26" s="5"/>
      <c r="E26" s="14"/>
      <c r="F26" s="14"/>
      <c r="G26" s="14"/>
      <c r="H26" s="10"/>
      <c r="I26" s="15"/>
      <c r="J26" s="5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0"/>
    </row>
    <row r="27" spans="1:41" s="2" customFormat="1" ht="35.25" customHeight="1" hidden="1">
      <c r="A27" s="96" t="s">
        <v>31</v>
      </c>
      <c r="B27" s="17"/>
      <c r="C27" s="18"/>
      <c r="D27" s="17"/>
      <c r="E27" s="19"/>
      <c r="F27" s="19"/>
      <c r="G27" s="19"/>
      <c r="H27" s="97"/>
      <c r="I27" s="98"/>
      <c r="J27" s="98"/>
      <c r="K27" s="97">
        <f>SUM(K25:K26)</f>
        <v>0</v>
      </c>
      <c r="L27" s="97">
        <f aca="true" t="shared" si="0" ref="L27:S27">SUM(L25:L25)</f>
        <v>0</v>
      </c>
      <c r="M27" s="97">
        <f t="shared" si="0"/>
        <v>0</v>
      </c>
      <c r="N27" s="97">
        <f t="shared" si="0"/>
        <v>0</v>
      </c>
      <c r="O27" s="97">
        <f t="shared" si="0"/>
        <v>0</v>
      </c>
      <c r="P27" s="97">
        <f t="shared" si="0"/>
        <v>0</v>
      </c>
      <c r="Q27" s="97">
        <f t="shared" si="0"/>
        <v>0</v>
      </c>
      <c r="R27" s="97">
        <f t="shared" si="0"/>
        <v>0</v>
      </c>
      <c r="S27" s="97">
        <f t="shared" si="0"/>
        <v>0</v>
      </c>
      <c r="T27" s="97">
        <f>SUM(T25:T26)</f>
        <v>0</v>
      </c>
      <c r="U27" s="97">
        <f aca="true" t="shared" si="1" ref="U27:AB27">SUM(U25:U25)</f>
        <v>0</v>
      </c>
      <c r="V27" s="97">
        <f t="shared" si="1"/>
        <v>0</v>
      </c>
      <c r="W27" s="97">
        <f t="shared" si="1"/>
        <v>0</v>
      </c>
      <c r="X27" s="97">
        <f t="shared" si="1"/>
        <v>0</v>
      </c>
      <c r="Y27" s="97">
        <f t="shared" si="1"/>
        <v>0</v>
      </c>
      <c r="Z27" s="97">
        <f t="shared" si="1"/>
        <v>0</v>
      </c>
      <c r="AA27" s="97">
        <f t="shared" si="1"/>
        <v>0</v>
      </c>
      <c r="AB27" s="97">
        <f t="shared" si="1"/>
        <v>0</v>
      </c>
      <c r="AC27" s="97">
        <f>SUM(AC25:AC26)</f>
        <v>0</v>
      </c>
      <c r="AD27" s="97">
        <f>SUM(AD25:AD25)</f>
        <v>0</v>
      </c>
      <c r="AE27" s="99">
        <f>SUM(AE25:AE26)</f>
        <v>0</v>
      </c>
      <c r="AF27" s="99">
        <f>SUM(AF25:AF26)</f>
        <v>0</v>
      </c>
      <c r="AG27" s="97">
        <f>SUM(AG25:AG25)</f>
        <v>0</v>
      </c>
      <c r="AH27" s="97">
        <f>SUM(AH25:AH25)</f>
        <v>0</v>
      </c>
      <c r="AI27" s="97">
        <f>SUM(AI25:AI25)</f>
        <v>0</v>
      </c>
      <c r="AJ27" s="100"/>
      <c r="AK27" s="100"/>
      <c r="AL27" s="100"/>
      <c r="AM27" s="100"/>
      <c r="AN27" s="100"/>
      <c r="AO27" s="100"/>
    </row>
    <row r="28" spans="1:41" s="2" customFormat="1" ht="35.25" customHeight="1" hidden="1">
      <c r="A28" s="155" t="s">
        <v>32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7"/>
      <c r="AJ28" s="100"/>
      <c r="AK28" s="100"/>
      <c r="AL28" s="100"/>
      <c r="AM28" s="100"/>
      <c r="AN28" s="100"/>
      <c r="AO28" s="100"/>
    </row>
    <row r="29" spans="1:41" s="2" customFormat="1" ht="35.25" customHeight="1" hidden="1">
      <c r="A29" s="6"/>
      <c r="B29" s="5"/>
      <c r="C29" s="5"/>
      <c r="D29" s="91"/>
      <c r="E29" s="14"/>
      <c r="F29" s="14"/>
      <c r="G29" s="14"/>
      <c r="H29" s="10">
        <v>0</v>
      </c>
      <c r="I29" s="10"/>
      <c r="J29" s="10"/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0"/>
      <c r="AK29" s="100"/>
      <c r="AL29" s="100"/>
      <c r="AM29" s="100"/>
      <c r="AN29" s="100"/>
      <c r="AO29" s="100"/>
    </row>
    <row r="30" spans="1:41" s="2" customFormat="1" ht="35.25" customHeight="1" hidden="1">
      <c r="A30" s="152" t="s">
        <v>33</v>
      </c>
      <c r="B30" s="153"/>
      <c r="C30" s="153"/>
      <c r="D30" s="154"/>
      <c r="E30" s="101"/>
      <c r="F30" s="101"/>
      <c r="G30" s="98"/>
      <c r="H30" s="102">
        <f>SUM(H29)</f>
        <v>0</v>
      </c>
      <c r="I30" s="102">
        <v>0</v>
      </c>
      <c r="J30" s="102"/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/>
      <c r="R30" s="102">
        <f>SUM(R29)</f>
        <v>0</v>
      </c>
      <c r="S30" s="102">
        <v>0</v>
      </c>
      <c r="T30" s="102">
        <f>SUM(T29)</f>
        <v>0</v>
      </c>
      <c r="U30" s="102">
        <v>0</v>
      </c>
      <c r="V30" s="102">
        <f>SUM(V29)</f>
        <v>0</v>
      </c>
      <c r="W30" s="102">
        <v>0</v>
      </c>
      <c r="X30" s="102">
        <f>SUM(X29)</f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f>SUM(AC29)</f>
        <v>0</v>
      </c>
      <c r="AD30" s="102">
        <v>0</v>
      </c>
      <c r="AE30" s="102">
        <f>SUM(AE29)</f>
        <v>0</v>
      </c>
      <c r="AF30" s="102">
        <v>0</v>
      </c>
      <c r="AG30" s="102">
        <v>0</v>
      </c>
      <c r="AH30" s="102">
        <v>0</v>
      </c>
      <c r="AI30" s="102">
        <v>0</v>
      </c>
      <c r="AJ30" s="100"/>
      <c r="AK30" s="100"/>
      <c r="AL30" s="100"/>
      <c r="AM30" s="100"/>
      <c r="AN30" s="100"/>
      <c r="AO30" s="100"/>
    </row>
    <row r="31" spans="1:41" s="2" customFormat="1" ht="35.25" customHeight="1" hidden="1">
      <c r="A31" s="158" t="s">
        <v>34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00"/>
      <c r="AK31" s="100"/>
      <c r="AL31" s="100"/>
      <c r="AM31" s="100"/>
      <c r="AN31" s="100"/>
      <c r="AO31" s="100"/>
    </row>
    <row r="32" spans="1:41" s="2" customFormat="1" ht="24" customHeight="1" hidden="1">
      <c r="A32" s="93"/>
      <c r="B32" s="5"/>
      <c r="C32" s="20"/>
      <c r="D32" s="5"/>
      <c r="E32" s="6"/>
      <c r="F32" s="6"/>
      <c r="G32" s="6"/>
      <c r="H32" s="10">
        <v>0</v>
      </c>
      <c r="I32" s="10"/>
      <c r="J32" s="10"/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0"/>
      <c r="AK32" s="100"/>
      <c r="AL32" s="100"/>
      <c r="AM32" s="100"/>
      <c r="AN32" s="100"/>
      <c r="AO32" s="100"/>
    </row>
    <row r="33" spans="1:41" s="2" customFormat="1" ht="20.25" customHeight="1" hidden="1">
      <c r="A33" s="96" t="s">
        <v>35</v>
      </c>
      <c r="B33" s="17"/>
      <c r="C33" s="18"/>
      <c r="D33" s="17"/>
      <c r="E33" s="19"/>
      <c r="F33" s="19"/>
      <c r="G33" s="19"/>
      <c r="H33" s="97">
        <v>0</v>
      </c>
      <c r="I33" s="97"/>
      <c r="J33" s="103"/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/>
      <c r="R33" s="97">
        <v>0</v>
      </c>
      <c r="S33" s="97">
        <v>0</v>
      </c>
      <c r="T33" s="97">
        <v>0</v>
      </c>
      <c r="U33" s="97">
        <v>0</v>
      </c>
      <c r="V33" s="97">
        <v>0</v>
      </c>
      <c r="W33" s="97">
        <v>0</v>
      </c>
      <c r="X33" s="97">
        <v>0</v>
      </c>
      <c r="Y33" s="97">
        <v>0</v>
      </c>
      <c r="Z33" s="97">
        <v>0</v>
      </c>
      <c r="AA33" s="97">
        <v>0</v>
      </c>
      <c r="AB33" s="97">
        <v>0</v>
      </c>
      <c r="AC33" s="97">
        <v>0</v>
      </c>
      <c r="AD33" s="97">
        <v>0</v>
      </c>
      <c r="AE33" s="97">
        <v>0</v>
      </c>
      <c r="AF33" s="97">
        <v>0</v>
      </c>
      <c r="AG33" s="97">
        <v>0</v>
      </c>
      <c r="AH33" s="97">
        <v>0</v>
      </c>
      <c r="AI33" s="97">
        <v>0</v>
      </c>
      <c r="AJ33" s="100"/>
      <c r="AK33" s="100"/>
      <c r="AL33" s="100"/>
      <c r="AM33" s="100"/>
      <c r="AN33" s="100"/>
      <c r="AO33" s="100"/>
    </row>
    <row r="34" spans="1:36" s="2" customFormat="1" ht="36.75" customHeight="1" hidden="1">
      <c r="A34" s="18" t="s">
        <v>36</v>
      </c>
      <c r="B34" s="18"/>
      <c r="C34" s="18"/>
      <c r="D34" s="18"/>
      <c r="E34" s="104"/>
      <c r="F34" s="104"/>
      <c r="G34" s="104"/>
      <c r="H34" s="104">
        <f>H30+H23+H27+H33</f>
        <v>0</v>
      </c>
      <c r="I34" s="104"/>
      <c r="J34" s="104"/>
      <c r="K34" s="104">
        <f aca="true" t="shared" si="2" ref="K34:AI34">K30+K23+K27+K33</f>
        <v>0</v>
      </c>
      <c r="L34" s="104">
        <f t="shared" si="2"/>
        <v>0</v>
      </c>
      <c r="M34" s="104">
        <f t="shared" si="2"/>
        <v>0</v>
      </c>
      <c r="N34" s="104">
        <f t="shared" si="2"/>
        <v>0</v>
      </c>
      <c r="O34" s="104">
        <f t="shared" si="2"/>
        <v>0</v>
      </c>
      <c r="P34" s="104">
        <f t="shared" si="2"/>
        <v>0</v>
      </c>
      <c r="Q34" s="104">
        <f t="shared" si="2"/>
        <v>0</v>
      </c>
      <c r="R34" s="104">
        <f t="shared" si="2"/>
        <v>0</v>
      </c>
      <c r="S34" s="104">
        <f t="shared" si="2"/>
        <v>0</v>
      </c>
      <c r="T34" s="104">
        <f t="shared" si="2"/>
        <v>0</v>
      </c>
      <c r="U34" s="104">
        <f t="shared" si="2"/>
        <v>0</v>
      </c>
      <c r="V34" s="104">
        <f t="shared" si="2"/>
        <v>0</v>
      </c>
      <c r="W34" s="104">
        <f t="shared" si="2"/>
        <v>0</v>
      </c>
      <c r="X34" s="104">
        <f t="shared" si="2"/>
        <v>0</v>
      </c>
      <c r="Y34" s="104">
        <f t="shared" si="2"/>
        <v>0</v>
      </c>
      <c r="Z34" s="104">
        <f t="shared" si="2"/>
        <v>0</v>
      </c>
      <c r="AA34" s="104">
        <f t="shared" si="2"/>
        <v>0</v>
      </c>
      <c r="AB34" s="104">
        <f t="shared" si="2"/>
        <v>0</v>
      </c>
      <c r="AC34" s="104">
        <f t="shared" si="2"/>
        <v>0</v>
      </c>
      <c r="AD34" s="104">
        <f t="shared" si="2"/>
        <v>0</v>
      </c>
      <c r="AE34" s="104">
        <f t="shared" si="2"/>
        <v>0</v>
      </c>
      <c r="AF34" s="104">
        <f t="shared" si="2"/>
        <v>0</v>
      </c>
      <c r="AG34" s="104">
        <f t="shared" si="2"/>
        <v>0</v>
      </c>
      <c r="AH34" s="104">
        <f t="shared" si="2"/>
        <v>0</v>
      </c>
      <c r="AI34" s="104">
        <f t="shared" si="2"/>
        <v>0</v>
      </c>
      <c r="AJ34" s="100"/>
    </row>
    <row r="35" spans="1:36" s="2" customFormat="1" ht="16.5" customHeight="1">
      <c r="A35" s="105"/>
      <c r="B35" s="105"/>
      <c r="H35" s="106"/>
      <c r="I35" s="107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0"/>
    </row>
    <row r="36" spans="1:31" s="38" customFormat="1" ht="12" customHeight="1">
      <c r="A36" s="160" t="s">
        <v>37</v>
      </c>
      <c r="B36" s="163" t="s">
        <v>38</v>
      </c>
      <c r="C36" s="132" t="s">
        <v>39</v>
      </c>
      <c r="D36" s="132" t="s">
        <v>40</v>
      </c>
      <c r="E36" s="163" t="s">
        <v>41</v>
      </c>
      <c r="F36" s="132" t="s">
        <v>42</v>
      </c>
      <c r="G36" s="132" t="s">
        <v>43</v>
      </c>
      <c r="H36" s="132" t="s">
        <v>44</v>
      </c>
      <c r="I36" s="150" t="s">
        <v>45</v>
      </c>
      <c r="J36" s="151"/>
      <c r="K36" s="132" t="s">
        <v>46</v>
      </c>
      <c r="L36" s="132" t="s">
        <v>47</v>
      </c>
      <c r="M36" s="132" t="s">
        <v>48</v>
      </c>
      <c r="N36" s="133" t="s">
        <v>49</v>
      </c>
      <c r="O36" s="134"/>
      <c r="P36" s="134"/>
      <c r="Q36" s="134"/>
      <c r="R36" s="135"/>
      <c r="S36" s="136" t="s">
        <v>50</v>
      </c>
      <c r="T36" s="137"/>
      <c r="U36" s="138"/>
      <c r="V36" s="142" t="s">
        <v>51</v>
      </c>
      <c r="W36" s="143"/>
      <c r="X36" s="143"/>
      <c r="Y36" s="143"/>
      <c r="Z36" s="144"/>
      <c r="AA36" s="142" t="s">
        <v>15</v>
      </c>
      <c r="AB36" s="143"/>
      <c r="AC36" s="143"/>
      <c r="AD36" s="143"/>
      <c r="AE36" s="144"/>
    </row>
    <row r="37" spans="1:31" s="38" customFormat="1" ht="43.5" customHeight="1">
      <c r="A37" s="161"/>
      <c r="B37" s="164"/>
      <c r="C37" s="149"/>
      <c r="D37" s="149"/>
      <c r="E37" s="166"/>
      <c r="F37" s="132"/>
      <c r="G37" s="132"/>
      <c r="H37" s="149"/>
      <c r="I37" s="151"/>
      <c r="J37" s="151"/>
      <c r="K37" s="149"/>
      <c r="L37" s="149"/>
      <c r="M37" s="132"/>
      <c r="N37" s="133" t="s">
        <v>52</v>
      </c>
      <c r="O37" s="134"/>
      <c r="P37" s="145"/>
      <c r="Q37" s="133" t="s">
        <v>19</v>
      </c>
      <c r="R37" s="134"/>
      <c r="S37" s="139"/>
      <c r="T37" s="140"/>
      <c r="U37" s="141"/>
      <c r="V37" s="146" t="s">
        <v>52</v>
      </c>
      <c r="W37" s="147"/>
      <c r="X37" s="148"/>
      <c r="Y37" s="146" t="s">
        <v>19</v>
      </c>
      <c r="Z37" s="147"/>
      <c r="AA37" s="146" t="s">
        <v>52</v>
      </c>
      <c r="AB37" s="147"/>
      <c r="AC37" s="148"/>
      <c r="AD37" s="146" t="s">
        <v>19</v>
      </c>
      <c r="AE37" s="148"/>
    </row>
    <row r="38" spans="1:31" s="38" customFormat="1" ht="69" customHeight="1">
      <c r="A38" s="162"/>
      <c r="B38" s="165"/>
      <c r="C38" s="149"/>
      <c r="D38" s="149"/>
      <c r="E38" s="167"/>
      <c r="F38" s="132"/>
      <c r="G38" s="132"/>
      <c r="H38" s="149"/>
      <c r="I38" s="39" t="s">
        <v>16</v>
      </c>
      <c r="J38" s="39" t="s">
        <v>17</v>
      </c>
      <c r="K38" s="149"/>
      <c r="L38" s="149"/>
      <c r="M38" s="132"/>
      <c r="N38" s="59" t="s">
        <v>20</v>
      </c>
      <c r="O38" s="59" t="s">
        <v>53</v>
      </c>
      <c r="P38" s="60" t="s">
        <v>23</v>
      </c>
      <c r="Q38" s="59" t="s">
        <v>54</v>
      </c>
      <c r="R38" s="59" t="s">
        <v>53</v>
      </c>
      <c r="S38" s="59" t="s">
        <v>55</v>
      </c>
      <c r="T38" s="59" t="s">
        <v>53</v>
      </c>
      <c r="U38" s="60" t="s">
        <v>23</v>
      </c>
      <c r="V38" s="59" t="s">
        <v>55</v>
      </c>
      <c r="W38" s="59" t="s">
        <v>53</v>
      </c>
      <c r="X38" s="60" t="s">
        <v>23</v>
      </c>
      <c r="Y38" s="59" t="s">
        <v>20</v>
      </c>
      <c r="Z38" s="59" t="s">
        <v>53</v>
      </c>
      <c r="AA38" s="59" t="s">
        <v>55</v>
      </c>
      <c r="AB38" s="59" t="s">
        <v>53</v>
      </c>
      <c r="AC38" s="60" t="s">
        <v>23</v>
      </c>
      <c r="AD38" s="59" t="s">
        <v>20</v>
      </c>
      <c r="AE38" s="59" t="s">
        <v>53</v>
      </c>
    </row>
    <row r="39" spans="1:31" s="38" customFormat="1" ht="12">
      <c r="A39" s="40">
        <v>1</v>
      </c>
      <c r="B39" s="40">
        <v>2</v>
      </c>
      <c r="C39" s="41">
        <v>3</v>
      </c>
      <c r="D39" s="41">
        <v>4</v>
      </c>
      <c r="E39" s="41">
        <v>5</v>
      </c>
      <c r="F39" s="40">
        <v>6</v>
      </c>
      <c r="G39" s="40">
        <v>7</v>
      </c>
      <c r="H39" s="42">
        <v>8</v>
      </c>
      <c r="I39" s="42">
        <v>9</v>
      </c>
      <c r="J39" s="42">
        <v>10</v>
      </c>
      <c r="K39" s="41">
        <v>11</v>
      </c>
      <c r="L39" s="41">
        <v>12</v>
      </c>
      <c r="M39" s="40">
        <v>13</v>
      </c>
      <c r="N39" s="40">
        <v>14</v>
      </c>
      <c r="O39" s="40">
        <v>15</v>
      </c>
      <c r="P39" s="40">
        <v>16</v>
      </c>
      <c r="Q39" s="43">
        <v>17</v>
      </c>
      <c r="R39" s="40">
        <v>18</v>
      </c>
      <c r="S39" s="40">
        <f>R39+1</f>
        <v>19</v>
      </c>
      <c r="T39" s="40">
        <v>20</v>
      </c>
      <c r="U39" s="40">
        <f>T39+1</f>
        <v>21</v>
      </c>
      <c r="V39" s="40">
        <f>U39+1</f>
        <v>22</v>
      </c>
      <c r="W39" s="40">
        <v>23</v>
      </c>
      <c r="X39" s="40">
        <f>W39+1</f>
        <v>24</v>
      </c>
      <c r="Y39" s="40">
        <f>X39+1</f>
        <v>25</v>
      </c>
      <c r="Z39" s="40">
        <v>26</v>
      </c>
      <c r="AA39" s="40">
        <v>27</v>
      </c>
      <c r="AB39" s="40">
        <v>28</v>
      </c>
      <c r="AC39" s="40">
        <f>AB39+1</f>
        <v>29</v>
      </c>
      <c r="AD39" s="40">
        <f>AC39+1</f>
        <v>30</v>
      </c>
      <c r="AE39" s="40">
        <v>31</v>
      </c>
    </row>
    <row r="40" spans="1:31" s="38" customFormat="1" ht="12">
      <c r="A40" s="112" t="s">
        <v>71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</row>
    <row r="41" spans="1:31" s="50" customFormat="1" ht="38.25" customHeight="1">
      <c r="A41" s="44"/>
      <c r="B41" s="45"/>
      <c r="C41" s="46"/>
      <c r="D41" s="47"/>
      <c r="E41" s="47"/>
      <c r="F41" s="114"/>
      <c r="G41" s="124"/>
      <c r="H41" s="45"/>
      <c r="I41" s="45"/>
      <c r="J41" s="45"/>
      <c r="K41" s="48"/>
      <c r="L41" s="49"/>
      <c r="M41" s="49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</row>
    <row r="42" spans="1:31" s="38" customFormat="1" ht="36.75" customHeight="1" hidden="1">
      <c r="A42" s="44"/>
      <c r="B42" s="45"/>
      <c r="C42" s="46"/>
      <c r="D42" s="47"/>
      <c r="E42" s="47"/>
      <c r="F42" s="114"/>
      <c r="G42" s="124"/>
      <c r="H42" s="45"/>
      <c r="I42" s="45"/>
      <c r="J42" s="45"/>
      <c r="K42" s="48"/>
      <c r="L42" s="49"/>
      <c r="M42" s="49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</row>
    <row r="43" spans="1:31" s="38" customFormat="1" ht="48" customHeight="1" hidden="1">
      <c r="A43" s="44"/>
      <c r="B43" s="45"/>
      <c r="C43" s="46"/>
      <c r="D43" s="47"/>
      <c r="E43" s="47"/>
      <c r="F43" s="49"/>
      <c r="G43" s="125"/>
      <c r="H43" s="45"/>
      <c r="I43" s="45"/>
      <c r="J43" s="45"/>
      <c r="K43" s="48"/>
      <c r="L43" s="49"/>
      <c r="M43" s="49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</row>
    <row r="44" spans="1:31" s="38" customFormat="1" ht="12">
      <c r="A44" s="126" t="s">
        <v>56</v>
      </c>
      <c r="B44" s="127"/>
      <c r="C44" s="127"/>
      <c r="D44" s="128"/>
      <c r="E44" s="46"/>
      <c r="F44" s="46"/>
      <c r="G44" s="46"/>
      <c r="H44" s="46"/>
      <c r="I44" s="46"/>
      <c r="J44" s="46"/>
      <c r="K44" s="53">
        <f>SUM(K41:K43)</f>
        <v>0</v>
      </c>
      <c r="L44" s="46"/>
      <c r="M44" s="49"/>
      <c r="N44" s="53">
        <f>SUM(N41:N43)</f>
        <v>0</v>
      </c>
      <c r="O44" s="53">
        <f>SUM(O41:O43)</f>
        <v>0</v>
      </c>
      <c r="P44" s="53">
        <f>SUM(P41:P42)</f>
        <v>0</v>
      </c>
      <c r="Q44" s="53">
        <f aca="true" t="shared" si="3" ref="Q44:AE44">SUM(Q41:Q43)</f>
        <v>0</v>
      </c>
      <c r="R44" s="53">
        <f t="shared" si="3"/>
        <v>0</v>
      </c>
      <c r="S44" s="53">
        <f t="shared" si="3"/>
        <v>0</v>
      </c>
      <c r="T44" s="53">
        <f t="shared" si="3"/>
        <v>0</v>
      </c>
      <c r="U44" s="53">
        <f t="shared" si="3"/>
        <v>0</v>
      </c>
      <c r="V44" s="53">
        <f t="shared" si="3"/>
        <v>0</v>
      </c>
      <c r="W44" s="53">
        <f t="shared" si="3"/>
        <v>0</v>
      </c>
      <c r="X44" s="53">
        <f t="shared" si="3"/>
        <v>0</v>
      </c>
      <c r="Y44" s="53">
        <f t="shared" si="3"/>
        <v>0</v>
      </c>
      <c r="Z44" s="53">
        <f t="shared" si="3"/>
        <v>0</v>
      </c>
      <c r="AA44" s="53">
        <f t="shared" si="3"/>
        <v>0</v>
      </c>
      <c r="AB44" s="53">
        <f t="shared" si="3"/>
        <v>0</v>
      </c>
      <c r="AC44" s="53">
        <f t="shared" si="3"/>
        <v>0</v>
      </c>
      <c r="AD44" s="53">
        <f t="shared" si="3"/>
        <v>0</v>
      </c>
      <c r="AE44" s="53">
        <f t="shared" si="3"/>
        <v>0</v>
      </c>
    </row>
    <row r="45" spans="1:31" s="38" customFormat="1" ht="12">
      <c r="A45" s="51"/>
      <c r="B45" s="52"/>
      <c r="C45" s="52"/>
      <c r="D45" s="52"/>
      <c r="E45" s="54"/>
      <c r="F45" s="54"/>
      <c r="G45" s="54"/>
      <c r="H45" s="54"/>
      <c r="I45" s="54"/>
      <c r="J45" s="54"/>
      <c r="K45" s="55"/>
      <c r="L45" s="54"/>
      <c r="M45" s="56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7"/>
      <c r="AE45" s="53"/>
    </row>
    <row r="46" spans="1:31" s="38" customFormat="1" ht="12">
      <c r="A46" s="129" t="s">
        <v>65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1"/>
      <c r="AE46" s="58"/>
    </row>
    <row r="47" spans="1:31" s="65" customFormat="1" ht="48">
      <c r="A47" s="61" t="s">
        <v>74</v>
      </c>
      <c r="B47" s="61" t="s">
        <v>75</v>
      </c>
      <c r="C47" s="62" t="s">
        <v>76</v>
      </c>
      <c r="D47" s="63" t="s">
        <v>77</v>
      </c>
      <c r="E47" s="62" t="s">
        <v>78</v>
      </c>
      <c r="F47" s="62" t="s">
        <v>79</v>
      </c>
      <c r="G47" s="62" t="s">
        <v>30</v>
      </c>
      <c r="H47" s="62">
        <v>41953</v>
      </c>
      <c r="I47" s="62">
        <v>43048</v>
      </c>
      <c r="J47" s="62"/>
      <c r="K47" s="64">
        <v>13132000</v>
      </c>
      <c r="L47" s="62">
        <v>0.055</v>
      </c>
      <c r="M47" s="62" t="s">
        <v>80</v>
      </c>
      <c r="N47" s="64">
        <v>3132000</v>
      </c>
      <c r="O47" s="61">
        <v>1401005.98</v>
      </c>
      <c r="P47" s="61"/>
      <c r="Q47" s="61">
        <v>3132000</v>
      </c>
      <c r="R47" s="61">
        <v>1401005.98</v>
      </c>
      <c r="S47" s="61"/>
      <c r="T47" s="61">
        <v>546306.37</v>
      </c>
      <c r="U47" s="61">
        <v>1334417.46</v>
      </c>
      <c r="V47" s="61">
        <v>3132000</v>
      </c>
      <c r="W47" s="61"/>
      <c r="X47" s="61"/>
      <c r="Y47" s="61">
        <v>3132000</v>
      </c>
      <c r="Z47" s="61"/>
      <c r="AA47" s="61">
        <f>SUM(N47+S47-V47)</f>
        <v>0</v>
      </c>
      <c r="AB47" s="61">
        <f aca="true" t="shared" si="4" ref="AB47:AC55">SUM(O47+T47-W47)</f>
        <v>1947312.35</v>
      </c>
      <c r="AC47" s="61">
        <f t="shared" si="4"/>
        <v>1334417.46</v>
      </c>
      <c r="AD47" s="61">
        <f>SUM(Q47-Y47)</f>
        <v>0</v>
      </c>
      <c r="AE47" s="61">
        <f>SUM(R47-Z47+T47)</f>
        <v>1947312.35</v>
      </c>
    </row>
    <row r="48" spans="1:31" s="69" customFormat="1" ht="87.75" customHeight="1" hidden="1">
      <c r="A48" s="66"/>
      <c r="B48" s="66"/>
      <c r="C48" s="67"/>
      <c r="D48" s="68"/>
      <c r="E48" s="68"/>
      <c r="F48" s="66"/>
      <c r="G48" s="66"/>
      <c r="H48" s="66"/>
      <c r="I48" s="66"/>
      <c r="J48" s="66"/>
      <c r="K48" s="67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1">
        <f aca="true" t="shared" si="5" ref="AA48:AA55">SUM(N48+S48-V48)</f>
        <v>0</v>
      </c>
      <c r="AB48" s="61">
        <f t="shared" si="4"/>
        <v>0</v>
      </c>
      <c r="AC48" s="61">
        <f t="shared" si="4"/>
        <v>0</v>
      </c>
      <c r="AD48" s="61">
        <f aca="true" t="shared" si="6" ref="AD48:AE55">SUM(Q48-Y48)</f>
        <v>0</v>
      </c>
      <c r="AE48" s="66"/>
    </row>
    <row r="49" spans="1:31" s="69" customFormat="1" ht="86.25" customHeight="1" hidden="1">
      <c r="A49" s="66"/>
      <c r="B49" s="66"/>
      <c r="C49" s="67"/>
      <c r="D49" s="68"/>
      <c r="E49" s="68"/>
      <c r="F49" s="66"/>
      <c r="G49" s="66"/>
      <c r="H49" s="66"/>
      <c r="I49" s="66"/>
      <c r="J49" s="66"/>
      <c r="K49" s="67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1">
        <f t="shared" si="5"/>
        <v>0</v>
      </c>
      <c r="AB49" s="61">
        <f t="shared" si="4"/>
        <v>0</v>
      </c>
      <c r="AC49" s="61">
        <f t="shared" si="4"/>
        <v>0</v>
      </c>
      <c r="AD49" s="61">
        <f t="shared" si="6"/>
        <v>0</v>
      </c>
      <c r="AE49" s="66"/>
    </row>
    <row r="50" spans="1:31" s="69" customFormat="1" ht="90.75" customHeight="1" hidden="1">
      <c r="A50" s="66"/>
      <c r="B50" s="66"/>
      <c r="C50" s="67"/>
      <c r="D50" s="68"/>
      <c r="E50" s="68"/>
      <c r="F50" s="66"/>
      <c r="G50" s="66"/>
      <c r="H50" s="66"/>
      <c r="I50" s="66"/>
      <c r="J50" s="66"/>
      <c r="K50" s="67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1">
        <f t="shared" si="5"/>
        <v>0</v>
      </c>
      <c r="AB50" s="61">
        <f t="shared" si="4"/>
        <v>0</v>
      </c>
      <c r="AC50" s="61">
        <f t="shared" si="4"/>
        <v>0</v>
      </c>
      <c r="AD50" s="61">
        <f t="shared" si="6"/>
        <v>0</v>
      </c>
      <c r="AE50" s="66"/>
    </row>
    <row r="51" spans="1:31" s="69" customFormat="1" ht="135.75" customHeight="1" hidden="1">
      <c r="A51" s="66"/>
      <c r="B51" s="66"/>
      <c r="C51" s="67"/>
      <c r="D51" s="68"/>
      <c r="E51" s="68"/>
      <c r="F51" s="66"/>
      <c r="G51" s="66"/>
      <c r="H51" s="66"/>
      <c r="I51" s="66"/>
      <c r="J51" s="66"/>
      <c r="K51" s="67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1">
        <f t="shared" si="5"/>
        <v>0</v>
      </c>
      <c r="AB51" s="61">
        <f t="shared" si="4"/>
        <v>0</v>
      </c>
      <c r="AC51" s="61">
        <f t="shared" si="4"/>
        <v>0</v>
      </c>
      <c r="AD51" s="61">
        <f t="shared" si="6"/>
        <v>0</v>
      </c>
      <c r="AE51" s="66"/>
    </row>
    <row r="52" spans="1:31" s="69" customFormat="1" ht="86.25" customHeight="1" hidden="1">
      <c r="A52" s="66"/>
      <c r="B52" s="66"/>
      <c r="C52" s="67"/>
      <c r="D52" s="70"/>
      <c r="E52" s="68"/>
      <c r="F52" s="66"/>
      <c r="G52" s="66"/>
      <c r="H52" s="66"/>
      <c r="I52" s="66"/>
      <c r="J52" s="66"/>
      <c r="K52" s="67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1">
        <f t="shared" si="5"/>
        <v>0</v>
      </c>
      <c r="AB52" s="61">
        <f t="shared" si="4"/>
        <v>0</v>
      </c>
      <c r="AC52" s="61">
        <f t="shared" si="4"/>
        <v>0</v>
      </c>
      <c r="AD52" s="61">
        <f t="shared" si="6"/>
        <v>0</v>
      </c>
      <c r="AE52" s="66"/>
    </row>
    <row r="53" spans="1:31" s="71" customFormat="1" ht="128.25" customHeight="1" hidden="1">
      <c r="A53" s="66"/>
      <c r="B53" s="66"/>
      <c r="C53" s="67"/>
      <c r="D53" s="68"/>
      <c r="E53" s="68"/>
      <c r="F53" s="66"/>
      <c r="G53" s="66"/>
      <c r="H53" s="66"/>
      <c r="I53" s="66"/>
      <c r="J53" s="66"/>
      <c r="K53" s="67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1">
        <f t="shared" si="5"/>
        <v>0</v>
      </c>
      <c r="AB53" s="61">
        <f t="shared" si="4"/>
        <v>0</v>
      </c>
      <c r="AC53" s="61">
        <f t="shared" si="4"/>
        <v>0</v>
      </c>
      <c r="AD53" s="61">
        <f t="shared" si="6"/>
        <v>0</v>
      </c>
      <c r="AE53" s="66"/>
    </row>
    <row r="54" spans="1:31" s="71" customFormat="1" ht="128.25" customHeight="1" hidden="1">
      <c r="A54" s="66"/>
      <c r="B54" s="66"/>
      <c r="C54" s="67"/>
      <c r="D54" s="68"/>
      <c r="E54" s="68"/>
      <c r="F54" s="66"/>
      <c r="G54" s="66"/>
      <c r="H54" s="66"/>
      <c r="I54" s="66"/>
      <c r="J54" s="66"/>
      <c r="K54" s="67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1">
        <f t="shared" si="5"/>
        <v>0</v>
      </c>
      <c r="AB54" s="61">
        <f t="shared" si="4"/>
        <v>0</v>
      </c>
      <c r="AC54" s="61">
        <f t="shared" si="4"/>
        <v>0</v>
      </c>
      <c r="AD54" s="61">
        <f t="shared" si="6"/>
        <v>0</v>
      </c>
      <c r="AE54" s="66"/>
    </row>
    <row r="55" spans="1:31" s="65" customFormat="1" ht="48">
      <c r="A55" s="61" t="s">
        <v>81</v>
      </c>
      <c r="B55" s="61" t="s">
        <v>82</v>
      </c>
      <c r="C55" s="62" t="s">
        <v>76</v>
      </c>
      <c r="D55" s="63" t="s">
        <v>83</v>
      </c>
      <c r="E55" s="62" t="s">
        <v>84</v>
      </c>
      <c r="F55" s="62" t="s">
        <v>79</v>
      </c>
      <c r="G55" s="62" t="s">
        <v>30</v>
      </c>
      <c r="H55" s="62">
        <v>42244</v>
      </c>
      <c r="I55" s="62">
        <v>43336</v>
      </c>
      <c r="J55" s="62"/>
      <c r="K55" s="64">
        <v>7937000</v>
      </c>
      <c r="L55" s="62">
        <v>0.055</v>
      </c>
      <c r="M55" s="62" t="s">
        <v>80</v>
      </c>
      <c r="N55" s="64">
        <v>7927508.2</v>
      </c>
      <c r="O55" s="61">
        <v>290214.14</v>
      </c>
      <c r="P55" s="61"/>
      <c r="Q55" s="61">
        <v>6164508.2</v>
      </c>
      <c r="R55" s="61">
        <v>290214.14</v>
      </c>
      <c r="S55" s="61"/>
      <c r="T55" s="61"/>
      <c r="U55" s="61"/>
      <c r="V55" s="61"/>
      <c r="W55" s="61"/>
      <c r="X55" s="61"/>
      <c r="Y55" s="61"/>
      <c r="Z55" s="61"/>
      <c r="AA55" s="61">
        <f t="shared" si="5"/>
        <v>7927508.2</v>
      </c>
      <c r="AB55" s="61">
        <f t="shared" si="4"/>
        <v>290214.14</v>
      </c>
      <c r="AC55" s="61">
        <f t="shared" si="4"/>
        <v>0</v>
      </c>
      <c r="AD55" s="61">
        <f t="shared" si="6"/>
        <v>6164508.2</v>
      </c>
      <c r="AE55" s="61">
        <f t="shared" si="6"/>
        <v>290214.14</v>
      </c>
    </row>
    <row r="56" spans="1:31" s="71" customFormat="1" ht="12">
      <c r="A56" s="118" t="s">
        <v>57</v>
      </c>
      <c r="B56" s="119"/>
      <c r="C56" s="119"/>
      <c r="D56" s="120"/>
      <c r="E56" s="75"/>
      <c r="F56" s="76"/>
      <c r="G56" s="76"/>
      <c r="H56" s="75"/>
      <c r="I56" s="75"/>
      <c r="J56" s="75"/>
      <c r="K56" s="76">
        <f>SUM(K47:K55)</f>
        <v>21069000</v>
      </c>
      <c r="L56" s="75"/>
      <c r="M56" s="76"/>
      <c r="N56" s="76">
        <f>SUM(N47:N55)</f>
        <v>11059508.2</v>
      </c>
      <c r="O56" s="76">
        <f>SUM(O47:O55)</f>
        <v>1691220.12</v>
      </c>
      <c r="P56" s="76">
        <f aca="true" t="shared" si="7" ref="P56:AE56">SUM(P47:P55)</f>
        <v>0</v>
      </c>
      <c r="Q56" s="76">
        <f t="shared" si="7"/>
        <v>9296508.2</v>
      </c>
      <c r="R56" s="76">
        <f t="shared" si="7"/>
        <v>1691220.12</v>
      </c>
      <c r="S56" s="76">
        <f t="shared" si="7"/>
        <v>0</v>
      </c>
      <c r="T56" s="76">
        <f t="shared" si="7"/>
        <v>546306.37</v>
      </c>
      <c r="U56" s="76">
        <f t="shared" si="7"/>
        <v>1334417.46</v>
      </c>
      <c r="V56" s="76">
        <f t="shared" si="7"/>
        <v>3132000</v>
      </c>
      <c r="W56" s="76">
        <f t="shared" si="7"/>
        <v>0</v>
      </c>
      <c r="X56" s="76">
        <f t="shared" si="7"/>
        <v>0</v>
      </c>
      <c r="Y56" s="76">
        <f t="shared" si="7"/>
        <v>3132000</v>
      </c>
      <c r="Z56" s="76">
        <f t="shared" si="7"/>
        <v>0</v>
      </c>
      <c r="AA56" s="76">
        <f t="shared" si="7"/>
        <v>7927508.2</v>
      </c>
      <c r="AB56" s="76">
        <f t="shared" si="7"/>
        <v>2237526.49</v>
      </c>
      <c r="AC56" s="76">
        <f t="shared" si="7"/>
        <v>1334417.46</v>
      </c>
      <c r="AD56" s="76">
        <f t="shared" si="7"/>
        <v>6164508.2</v>
      </c>
      <c r="AE56" s="76">
        <f t="shared" si="7"/>
        <v>2237526.49</v>
      </c>
    </row>
    <row r="57" spans="1:31" s="71" customFormat="1" ht="12">
      <c r="A57" s="72"/>
      <c r="B57" s="73"/>
      <c r="C57" s="73"/>
      <c r="D57" s="73"/>
      <c r="E57" s="77"/>
      <c r="F57" s="78"/>
      <c r="G57" s="78"/>
      <c r="H57" s="77"/>
      <c r="I57" s="77"/>
      <c r="J57" s="77"/>
      <c r="K57" s="78"/>
      <c r="L57" s="77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9"/>
      <c r="AE57" s="76"/>
    </row>
    <row r="58" spans="1:31" s="71" customFormat="1" ht="12">
      <c r="A58" s="121" t="s">
        <v>66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3"/>
      <c r="AE58" s="80"/>
    </row>
    <row r="59" spans="1:31" s="71" customFormat="1" ht="12">
      <c r="A59" s="118"/>
      <c r="B59" s="119"/>
      <c r="C59" s="119"/>
      <c r="D59" s="120"/>
      <c r="E59" s="74"/>
      <c r="F59" s="76"/>
      <c r="G59" s="76"/>
      <c r="H59" s="75"/>
      <c r="I59" s="75"/>
      <c r="J59" s="75"/>
      <c r="K59" s="75"/>
      <c r="L59" s="75"/>
      <c r="M59" s="75"/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</row>
    <row r="60" spans="1:31" s="71" customFormat="1" ht="12">
      <c r="A60" s="118" t="s">
        <v>58</v>
      </c>
      <c r="B60" s="119"/>
      <c r="C60" s="119"/>
      <c r="D60" s="120"/>
      <c r="E60" s="74"/>
      <c r="F60" s="76"/>
      <c r="G60" s="76"/>
      <c r="H60" s="75"/>
      <c r="I60" s="75"/>
      <c r="J60" s="75"/>
      <c r="K60" s="75"/>
      <c r="L60" s="75"/>
      <c r="M60" s="75"/>
      <c r="N60" s="75">
        <f aca="true" t="shared" si="8" ref="N60:AE60">N59</f>
        <v>0</v>
      </c>
      <c r="O60" s="75">
        <f t="shared" si="8"/>
        <v>0</v>
      </c>
      <c r="P60" s="75">
        <f t="shared" si="8"/>
        <v>0</v>
      </c>
      <c r="Q60" s="75">
        <f t="shared" si="8"/>
        <v>0</v>
      </c>
      <c r="R60" s="75">
        <f t="shared" si="8"/>
        <v>0</v>
      </c>
      <c r="S60" s="75">
        <f t="shared" si="8"/>
        <v>0</v>
      </c>
      <c r="T60" s="75">
        <f t="shared" si="8"/>
        <v>0</v>
      </c>
      <c r="U60" s="75">
        <f t="shared" si="8"/>
        <v>0</v>
      </c>
      <c r="V60" s="75">
        <f t="shared" si="8"/>
        <v>0</v>
      </c>
      <c r="W60" s="75">
        <f t="shared" si="8"/>
        <v>0</v>
      </c>
      <c r="X60" s="75">
        <f t="shared" si="8"/>
        <v>0</v>
      </c>
      <c r="Y60" s="75">
        <f t="shared" si="8"/>
        <v>0</v>
      </c>
      <c r="Z60" s="75">
        <f t="shared" si="8"/>
        <v>0</v>
      </c>
      <c r="AA60" s="75">
        <f t="shared" si="8"/>
        <v>0</v>
      </c>
      <c r="AB60" s="75">
        <f t="shared" si="8"/>
        <v>0</v>
      </c>
      <c r="AC60" s="75">
        <f t="shared" si="8"/>
        <v>0</v>
      </c>
      <c r="AD60" s="75">
        <f t="shared" si="8"/>
        <v>0</v>
      </c>
      <c r="AE60" s="75">
        <f t="shared" si="8"/>
        <v>0</v>
      </c>
    </row>
    <row r="61" spans="1:31" s="71" customFormat="1" ht="12">
      <c r="A61" s="72"/>
      <c r="B61" s="73"/>
      <c r="C61" s="73"/>
      <c r="D61" s="73"/>
      <c r="E61" s="73"/>
      <c r="F61" s="78"/>
      <c r="G61" s="78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81"/>
      <c r="AE61" s="75"/>
    </row>
    <row r="62" spans="1:31" s="71" customFormat="1" ht="12">
      <c r="A62" s="121" t="s">
        <v>67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3"/>
      <c r="AE62" s="80"/>
    </row>
    <row r="63" spans="1:31" s="71" customFormat="1" ht="13.5" customHeight="1">
      <c r="A63" s="66"/>
      <c r="B63" s="66"/>
      <c r="C63" s="66"/>
      <c r="D63" s="67"/>
      <c r="E63" s="67"/>
      <c r="F63" s="67"/>
      <c r="G63" s="67"/>
      <c r="H63" s="82"/>
      <c r="I63" s="82"/>
      <c r="J63" s="82"/>
      <c r="K63" s="82"/>
      <c r="L63" s="82"/>
      <c r="M63" s="82"/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66">
        <v>0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</row>
    <row r="64" spans="1:31" s="71" customFormat="1" ht="12">
      <c r="A64" s="118" t="s">
        <v>59</v>
      </c>
      <c r="B64" s="119"/>
      <c r="C64" s="119"/>
      <c r="D64" s="120"/>
      <c r="E64" s="74"/>
      <c r="F64" s="67"/>
      <c r="G64" s="67"/>
      <c r="H64" s="82"/>
      <c r="I64" s="82"/>
      <c r="J64" s="82"/>
      <c r="K64" s="82"/>
      <c r="L64" s="82"/>
      <c r="M64" s="82"/>
      <c r="N64" s="76">
        <f aca="true" t="shared" si="9" ref="N64:AE64">N63</f>
        <v>0</v>
      </c>
      <c r="O64" s="76">
        <f t="shared" si="9"/>
        <v>0</v>
      </c>
      <c r="P64" s="76">
        <f t="shared" si="9"/>
        <v>0</v>
      </c>
      <c r="Q64" s="76">
        <f t="shared" si="9"/>
        <v>0</v>
      </c>
      <c r="R64" s="76">
        <f t="shared" si="9"/>
        <v>0</v>
      </c>
      <c r="S64" s="76">
        <f t="shared" si="9"/>
        <v>0</v>
      </c>
      <c r="T64" s="76">
        <f t="shared" si="9"/>
        <v>0</v>
      </c>
      <c r="U64" s="76">
        <f t="shared" si="9"/>
        <v>0</v>
      </c>
      <c r="V64" s="76">
        <f t="shared" si="9"/>
        <v>0</v>
      </c>
      <c r="W64" s="76">
        <f t="shared" si="9"/>
        <v>0</v>
      </c>
      <c r="X64" s="76">
        <f t="shared" si="9"/>
        <v>0</v>
      </c>
      <c r="Y64" s="76">
        <f t="shared" si="9"/>
        <v>0</v>
      </c>
      <c r="Z64" s="76">
        <f t="shared" si="9"/>
        <v>0</v>
      </c>
      <c r="AA64" s="76">
        <f t="shared" si="9"/>
        <v>0</v>
      </c>
      <c r="AB64" s="76">
        <f t="shared" si="9"/>
        <v>0</v>
      </c>
      <c r="AC64" s="76">
        <f t="shared" si="9"/>
        <v>0</v>
      </c>
      <c r="AD64" s="76">
        <f t="shared" si="9"/>
        <v>0</v>
      </c>
      <c r="AE64" s="76">
        <f t="shared" si="9"/>
        <v>0</v>
      </c>
    </row>
    <row r="65" spans="1:31" s="86" customFormat="1" ht="15">
      <c r="A65" s="115" t="s">
        <v>60</v>
      </c>
      <c r="B65" s="116"/>
      <c r="C65" s="116"/>
      <c r="D65" s="117"/>
      <c r="E65" s="83"/>
      <c r="F65" s="37"/>
      <c r="G65" s="37"/>
      <c r="H65" s="84"/>
      <c r="I65" s="84"/>
      <c r="J65" s="84"/>
      <c r="K65" s="85">
        <f>K44+K56+K60+K64</f>
        <v>21069000</v>
      </c>
      <c r="L65" s="84"/>
      <c r="M65" s="85"/>
      <c r="N65" s="85">
        <f aca="true" t="shared" si="10" ref="N65:AE65">N44+N56+N60+N64</f>
        <v>11059508.2</v>
      </c>
      <c r="O65" s="85">
        <f t="shared" si="10"/>
        <v>1691220.12</v>
      </c>
      <c r="P65" s="85">
        <f t="shared" si="10"/>
        <v>0</v>
      </c>
      <c r="Q65" s="85">
        <f t="shared" si="10"/>
        <v>9296508.2</v>
      </c>
      <c r="R65" s="85">
        <f t="shared" si="10"/>
        <v>1691220.12</v>
      </c>
      <c r="S65" s="85">
        <f t="shared" si="10"/>
        <v>0</v>
      </c>
      <c r="T65" s="85">
        <f t="shared" si="10"/>
        <v>546306.37</v>
      </c>
      <c r="U65" s="85">
        <f t="shared" si="10"/>
        <v>1334417.46</v>
      </c>
      <c r="V65" s="85">
        <f t="shared" si="10"/>
        <v>3132000</v>
      </c>
      <c r="W65" s="85">
        <f t="shared" si="10"/>
        <v>0</v>
      </c>
      <c r="X65" s="85">
        <f t="shared" si="10"/>
        <v>0</v>
      </c>
      <c r="Y65" s="85">
        <f t="shared" si="10"/>
        <v>3132000</v>
      </c>
      <c r="Z65" s="85">
        <f t="shared" si="10"/>
        <v>0</v>
      </c>
      <c r="AA65" s="85">
        <f t="shared" si="10"/>
        <v>7927508.2</v>
      </c>
      <c r="AB65" s="85">
        <f t="shared" si="10"/>
        <v>2237526.49</v>
      </c>
      <c r="AC65" s="85">
        <f t="shared" si="10"/>
        <v>1334417.46</v>
      </c>
      <c r="AD65" s="85">
        <f t="shared" si="10"/>
        <v>6164508.2</v>
      </c>
      <c r="AE65" s="85">
        <f t="shared" si="10"/>
        <v>2237526.49</v>
      </c>
    </row>
    <row r="66" spans="1:20" ht="15">
      <c r="A66" s="21"/>
      <c r="T66" s="22"/>
    </row>
    <row r="67" spans="1:27" ht="12.75">
      <c r="A67" s="23"/>
      <c r="T67" s="22"/>
      <c r="V67" s="24"/>
      <c r="AA67" s="25"/>
    </row>
    <row r="68" spans="14:27" ht="12.75">
      <c r="N68" s="26"/>
      <c r="O68" s="26"/>
      <c r="S68" s="26"/>
      <c r="T68" s="27"/>
      <c r="U68" s="28"/>
      <c r="V68" s="26"/>
      <c r="AA68" s="29"/>
    </row>
    <row r="69" spans="1:20" ht="20.25">
      <c r="A69" s="30"/>
      <c r="N69" s="31"/>
      <c r="O69" s="31"/>
      <c r="P69" s="31"/>
      <c r="Q69" s="32"/>
      <c r="T69" s="22"/>
    </row>
    <row r="70" spans="1:4" ht="15.75">
      <c r="A70" s="33" t="s">
        <v>61</v>
      </c>
      <c r="B70" s="3"/>
      <c r="C70" s="3"/>
      <c r="D70" s="3"/>
    </row>
    <row r="71" spans="1:5" ht="15.75">
      <c r="A71" s="33" t="s">
        <v>62</v>
      </c>
      <c r="B71" s="3"/>
      <c r="C71" s="3"/>
      <c r="E71" s="33" t="s">
        <v>63</v>
      </c>
    </row>
    <row r="75" ht="15">
      <c r="A75" s="3"/>
    </row>
    <row r="77" ht="15">
      <c r="A77" s="3"/>
    </row>
  </sheetData>
  <sheetProtection/>
  <mergeCells count="71">
    <mergeCell ref="K18:N18"/>
    <mergeCell ref="O18:Q18"/>
    <mergeCell ref="R18:U18"/>
    <mergeCell ref="A5:R6"/>
    <mergeCell ref="A7:R7"/>
    <mergeCell ref="A8:S8"/>
    <mergeCell ref="A9:AB9"/>
    <mergeCell ref="A10:AB10"/>
    <mergeCell ref="V17:AB17"/>
    <mergeCell ref="A15:R15"/>
    <mergeCell ref="A11:AB11"/>
    <mergeCell ref="C17:C19"/>
    <mergeCell ref="D17:D19"/>
    <mergeCell ref="A12:AB12"/>
    <mergeCell ref="A14:R14"/>
    <mergeCell ref="R16:AI16"/>
    <mergeCell ref="A17:A19"/>
    <mergeCell ref="B17:B19"/>
    <mergeCell ref="F18:F19"/>
    <mergeCell ref="E17:E19"/>
    <mergeCell ref="F17:G17"/>
    <mergeCell ref="H17:H19"/>
    <mergeCell ref="G18:G19"/>
    <mergeCell ref="V18:Y18"/>
    <mergeCell ref="I17:I19"/>
    <mergeCell ref="J17:J19"/>
    <mergeCell ref="K17:Q17"/>
    <mergeCell ref="R17:U17"/>
    <mergeCell ref="A21:AI21"/>
    <mergeCell ref="AC17:AI17"/>
    <mergeCell ref="Z18:AB18"/>
    <mergeCell ref="AC18:AF18"/>
    <mergeCell ref="AG18:AI18"/>
    <mergeCell ref="A23:D23"/>
    <mergeCell ref="A28:AI28"/>
    <mergeCell ref="A30:D30"/>
    <mergeCell ref="A31:AI31"/>
    <mergeCell ref="A36:A38"/>
    <mergeCell ref="B36:B38"/>
    <mergeCell ref="C36:C38"/>
    <mergeCell ref="D36:D38"/>
    <mergeCell ref="E36:E38"/>
    <mergeCell ref="V37:X37"/>
    <mergeCell ref="AA37:AC37"/>
    <mergeCell ref="AD37:AE37"/>
    <mergeCell ref="F36:F38"/>
    <mergeCell ref="G36:G38"/>
    <mergeCell ref="H36:H38"/>
    <mergeCell ref="I36:J37"/>
    <mergeCell ref="K36:K38"/>
    <mergeCell ref="L36:L38"/>
    <mergeCell ref="A44:D44"/>
    <mergeCell ref="A46:AD46"/>
    <mergeCell ref="M36:M38"/>
    <mergeCell ref="N36:R36"/>
    <mergeCell ref="S36:U37"/>
    <mergeCell ref="V36:Z36"/>
    <mergeCell ref="AA36:AE36"/>
    <mergeCell ref="N37:P37"/>
    <mergeCell ref="Q37:R37"/>
    <mergeCell ref="Y37:Z37"/>
    <mergeCell ref="A40:AE40"/>
    <mergeCell ref="F41:F42"/>
    <mergeCell ref="A65:D65"/>
    <mergeCell ref="A56:D56"/>
    <mergeCell ref="A58:AD58"/>
    <mergeCell ref="A59:D59"/>
    <mergeCell ref="A60:D60"/>
    <mergeCell ref="A62:AD62"/>
    <mergeCell ref="A64:D64"/>
    <mergeCell ref="G41:G43"/>
  </mergeCells>
  <printOptions/>
  <pageMargins left="0.16" right="0.17" top="0.65" bottom="0" header="0.2362204724409449" footer="0.2362204724409449"/>
  <pageSetup fitToHeight="0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7"/>
  <sheetViews>
    <sheetView zoomScale="75" zoomScaleNormal="75" zoomScaleSheetLayoutView="75" zoomScalePageLayoutView="0" workbookViewId="0" topLeftCell="A1">
      <selection activeCell="AA5" sqref="AA5"/>
    </sheetView>
  </sheetViews>
  <sheetFormatPr defaultColWidth="9.00390625" defaultRowHeight="12.75"/>
  <cols>
    <col min="1" max="1" width="7.625" style="1" customWidth="1"/>
    <col min="2" max="2" width="10.625" style="1" customWidth="1"/>
    <col min="3" max="3" width="13.375" style="1" customWidth="1"/>
    <col min="4" max="4" width="18.875" style="1" customWidth="1"/>
    <col min="5" max="5" width="20.125" style="1" customWidth="1"/>
    <col min="6" max="6" width="15.00390625" style="1" customWidth="1"/>
    <col min="7" max="7" width="13.875" style="1" customWidth="1"/>
    <col min="8" max="8" width="12.00390625" style="1" customWidth="1"/>
    <col min="9" max="10" width="11.125" style="1" customWidth="1"/>
    <col min="11" max="11" width="13.125" style="1" customWidth="1"/>
    <col min="12" max="12" width="9.125" style="1" customWidth="1"/>
    <col min="13" max="13" width="10.25390625" style="1" customWidth="1"/>
    <col min="14" max="14" width="13.75390625" style="1" customWidth="1"/>
    <col min="15" max="15" width="12.375" style="1" customWidth="1"/>
    <col min="16" max="16" width="6.125" style="1" customWidth="1"/>
    <col min="17" max="17" width="13.125" style="1" customWidth="1"/>
    <col min="18" max="18" width="12.00390625" style="1" customWidth="1"/>
    <col min="19" max="19" width="6.25390625" style="1" customWidth="1"/>
    <col min="20" max="20" width="11.375" style="1" customWidth="1"/>
    <col min="21" max="21" width="12.625" style="1" customWidth="1"/>
    <col min="22" max="22" width="12.75390625" style="1" customWidth="1"/>
    <col min="23" max="23" width="5.25390625" style="1" customWidth="1"/>
    <col min="24" max="24" width="6.25390625" style="1" customWidth="1"/>
    <col min="25" max="25" width="12.00390625" style="1" customWidth="1"/>
    <col min="26" max="26" width="6.25390625" style="1" customWidth="1"/>
    <col min="27" max="27" width="13.25390625" style="1" customWidth="1"/>
    <col min="28" max="28" width="12.75390625" style="1" customWidth="1"/>
    <col min="29" max="29" width="12.625" style="1" customWidth="1"/>
    <col min="30" max="30" width="13.00390625" style="1" customWidth="1"/>
    <col min="31" max="31" width="14.00390625" style="1" customWidth="1"/>
    <col min="32" max="32" width="9.875" style="1" customWidth="1"/>
    <col min="33" max="33" width="12.875" style="1" customWidth="1"/>
    <col min="34" max="34" width="8.375" style="1" customWidth="1"/>
    <col min="35" max="35" width="6.25390625" style="1" customWidth="1"/>
    <col min="36" max="16384" width="9.125" style="1" customWidth="1"/>
  </cols>
  <sheetData>
    <row r="1" ht="15">
      <c r="AA1" s="34" t="s">
        <v>68</v>
      </c>
    </row>
    <row r="2" ht="15">
      <c r="AA2" s="34" t="s">
        <v>69</v>
      </c>
    </row>
    <row r="3" ht="15">
      <c r="AA3" s="34" t="s">
        <v>72</v>
      </c>
    </row>
    <row r="4" ht="15">
      <c r="AA4" s="34" t="s">
        <v>98</v>
      </c>
    </row>
    <row r="5" spans="1:18" s="109" customFormat="1" ht="12.75" customHeight="1">
      <c r="A5" s="181" t="s">
        <v>64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s="109" customFormat="1" ht="1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</row>
    <row r="7" spans="1:19" s="109" customFormat="1" ht="26.25" customHeight="1">
      <c r="A7" s="181" t="s">
        <v>92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08"/>
    </row>
    <row r="8" spans="1:19" s="2" customFormat="1" ht="21.75" customHeight="1">
      <c r="A8" s="187" t="s">
        <v>86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</row>
    <row r="9" spans="1:28" s="2" customFormat="1" ht="21.75" customHeight="1">
      <c r="A9" s="187" t="s">
        <v>87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</row>
    <row r="10" spans="1:28" s="36" customFormat="1" ht="24" customHeight="1">
      <c r="A10" s="189" t="s">
        <v>88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28" s="2" customFormat="1" ht="22.5" customHeight="1">
      <c r="A11" s="192" t="s">
        <v>73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</row>
    <row r="12" spans="1:28" s="35" customFormat="1" ht="21.75" customHeight="1">
      <c r="A12" s="180" t="s">
        <v>89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</row>
    <row r="13" s="2" customFormat="1" ht="26.25" customHeight="1">
      <c r="A13" s="2" t="s">
        <v>90</v>
      </c>
    </row>
    <row r="14" spans="1:19" s="2" customFormat="1" ht="24.75" customHeight="1">
      <c r="A14" s="181" t="s">
        <v>0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4"/>
    </row>
    <row r="15" spans="1:35" s="2" customFormat="1" ht="30.75" customHeight="1">
      <c r="A15" s="190" t="s">
        <v>93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4"/>
      <c r="AA15" s="87" t="s">
        <v>1</v>
      </c>
      <c r="AI15" s="87"/>
    </row>
    <row r="16" spans="1:35" s="2" customFormat="1" ht="15.75" hidden="1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173" t="s">
        <v>2</v>
      </c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8"/>
    </row>
    <row r="17" spans="1:36" s="2" customFormat="1" ht="47.25" customHeight="1" hidden="1">
      <c r="A17" s="169" t="s">
        <v>3</v>
      </c>
      <c r="B17" s="182" t="s">
        <v>4</v>
      </c>
      <c r="C17" s="169" t="s">
        <v>5</v>
      </c>
      <c r="D17" s="182" t="s">
        <v>6</v>
      </c>
      <c r="E17" s="169" t="s">
        <v>7</v>
      </c>
      <c r="F17" s="195" t="s">
        <v>8</v>
      </c>
      <c r="G17" s="196"/>
      <c r="H17" s="169" t="s">
        <v>9</v>
      </c>
      <c r="I17" s="169" t="s">
        <v>10</v>
      </c>
      <c r="J17" s="169" t="s">
        <v>11</v>
      </c>
      <c r="K17" s="171" t="s">
        <v>12</v>
      </c>
      <c r="L17" s="171"/>
      <c r="M17" s="172"/>
      <c r="N17" s="172"/>
      <c r="O17" s="172"/>
      <c r="P17" s="172"/>
      <c r="Q17" s="172"/>
      <c r="R17" s="173" t="s">
        <v>13</v>
      </c>
      <c r="S17" s="174"/>
      <c r="T17" s="174"/>
      <c r="U17" s="175"/>
      <c r="V17" s="173" t="s">
        <v>14</v>
      </c>
      <c r="W17" s="177"/>
      <c r="X17" s="177"/>
      <c r="Y17" s="177"/>
      <c r="Z17" s="177"/>
      <c r="AA17" s="177"/>
      <c r="AB17" s="177"/>
      <c r="AC17" s="173" t="s">
        <v>15</v>
      </c>
      <c r="AD17" s="177"/>
      <c r="AE17" s="177"/>
      <c r="AF17" s="177"/>
      <c r="AG17" s="177"/>
      <c r="AH17" s="177"/>
      <c r="AI17" s="178"/>
      <c r="AJ17" s="100"/>
    </row>
    <row r="18" spans="1:36" s="2" customFormat="1" ht="16.5" customHeight="1" hidden="1">
      <c r="A18" s="170"/>
      <c r="B18" s="183"/>
      <c r="C18" s="170"/>
      <c r="D18" s="193"/>
      <c r="E18" s="170"/>
      <c r="F18" s="185" t="s">
        <v>16</v>
      </c>
      <c r="G18" s="185" t="s">
        <v>17</v>
      </c>
      <c r="H18" s="170"/>
      <c r="I18" s="170"/>
      <c r="J18" s="170"/>
      <c r="K18" s="168" t="s">
        <v>18</v>
      </c>
      <c r="L18" s="168"/>
      <c r="M18" s="168"/>
      <c r="N18" s="168"/>
      <c r="O18" s="168" t="s">
        <v>19</v>
      </c>
      <c r="P18" s="168"/>
      <c r="Q18" s="168"/>
      <c r="R18" s="168" t="s">
        <v>18</v>
      </c>
      <c r="S18" s="168"/>
      <c r="T18" s="168"/>
      <c r="U18" s="168"/>
      <c r="V18" s="168" t="s">
        <v>18</v>
      </c>
      <c r="W18" s="168"/>
      <c r="X18" s="168"/>
      <c r="Y18" s="168"/>
      <c r="Z18" s="179" t="s">
        <v>19</v>
      </c>
      <c r="AA18" s="174"/>
      <c r="AB18" s="174"/>
      <c r="AC18" s="168" t="s">
        <v>18</v>
      </c>
      <c r="AD18" s="168"/>
      <c r="AE18" s="168"/>
      <c r="AF18" s="168"/>
      <c r="AG18" s="179" t="s">
        <v>19</v>
      </c>
      <c r="AH18" s="174"/>
      <c r="AI18" s="175"/>
      <c r="AJ18" s="100"/>
    </row>
    <row r="19" spans="1:36" s="2" customFormat="1" ht="93" customHeight="1" hidden="1">
      <c r="A19" s="170"/>
      <c r="B19" s="184"/>
      <c r="C19" s="170"/>
      <c r="D19" s="194"/>
      <c r="E19" s="170"/>
      <c r="F19" s="186"/>
      <c r="G19" s="186"/>
      <c r="H19" s="170"/>
      <c r="I19" s="170"/>
      <c r="J19" s="170"/>
      <c r="K19" s="5" t="s">
        <v>20</v>
      </c>
      <c r="L19" s="5" t="s">
        <v>21</v>
      </c>
      <c r="M19" s="6" t="s">
        <v>22</v>
      </c>
      <c r="N19" s="6" t="s">
        <v>23</v>
      </c>
      <c r="O19" s="5" t="s">
        <v>20</v>
      </c>
      <c r="P19" s="5" t="s">
        <v>21</v>
      </c>
      <c r="Q19" s="6" t="s">
        <v>22</v>
      </c>
      <c r="R19" s="5" t="s">
        <v>20</v>
      </c>
      <c r="S19" s="5" t="s">
        <v>21</v>
      </c>
      <c r="T19" s="6" t="s">
        <v>22</v>
      </c>
      <c r="U19" s="6" t="s">
        <v>23</v>
      </c>
      <c r="V19" s="5" t="s">
        <v>20</v>
      </c>
      <c r="W19" s="5" t="s">
        <v>21</v>
      </c>
      <c r="X19" s="6" t="s">
        <v>22</v>
      </c>
      <c r="Y19" s="6" t="s">
        <v>23</v>
      </c>
      <c r="Z19" s="5" t="s">
        <v>20</v>
      </c>
      <c r="AA19" s="5" t="s">
        <v>21</v>
      </c>
      <c r="AB19" s="6" t="s">
        <v>22</v>
      </c>
      <c r="AC19" s="5" t="s">
        <v>20</v>
      </c>
      <c r="AD19" s="5" t="s">
        <v>21</v>
      </c>
      <c r="AE19" s="6" t="s">
        <v>22</v>
      </c>
      <c r="AF19" s="6" t="s">
        <v>23</v>
      </c>
      <c r="AG19" s="5" t="s">
        <v>20</v>
      </c>
      <c r="AH19" s="5" t="s">
        <v>21</v>
      </c>
      <c r="AI19" s="6" t="s">
        <v>22</v>
      </c>
      <c r="AJ19" s="100"/>
    </row>
    <row r="20" spans="1:36" s="2" customFormat="1" ht="18.75" customHeight="1" hidden="1">
      <c r="A20" s="90">
        <v>1</v>
      </c>
      <c r="B20" s="90">
        <v>2</v>
      </c>
      <c r="C20" s="91">
        <v>3</v>
      </c>
      <c r="D20" s="90">
        <v>4</v>
      </c>
      <c r="E20" s="90">
        <v>5</v>
      </c>
      <c r="F20" s="90">
        <v>6</v>
      </c>
      <c r="G20" s="90">
        <v>7</v>
      </c>
      <c r="H20" s="90">
        <v>8</v>
      </c>
      <c r="I20" s="90">
        <v>9</v>
      </c>
      <c r="J20" s="90">
        <v>10</v>
      </c>
      <c r="K20" s="90">
        <v>11</v>
      </c>
      <c r="L20" s="90">
        <v>12</v>
      </c>
      <c r="M20" s="90">
        <v>13</v>
      </c>
      <c r="N20" s="90">
        <v>14</v>
      </c>
      <c r="O20" s="90">
        <v>15</v>
      </c>
      <c r="P20" s="90">
        <v>16</v>
      </c>
      <c r="Q20" s="90">
        <v>17</v>
      </c>
      <c r="R20" s="90">
        <v>18</v>
      </c>
      <c r="S20" s="90">
        <v>19</v>
      </c>
      <c r="T20" s="90">
        <v>20</v>
      </c>
      <c r="U20" s="90">
        <v>21</v>
      </c>
      <c r="V20" s="90">
        <v>22</v>
      </c>
      <c r="W20" s="90">
        <v>23</v>
      </c>
      <c r="X20" s="90">
        <v>24</v>
      </c>
      <c r="Y20" s="90">
        <v>25</v>
      </c>
      <c r="Z20" s="90">
        <v>26</v>
      </c>
      <c r="AA20" s="90">
        <v>27</v>
      </c>
      <c r="AB20" s="90">
        <v>28</v>
      </c>
      <c r="AC20" s="90">
        <v>29</v>
      </c>
      <c r="AD20" s="90">
        <v>30</v>
      </c>
      <c r="AE20" s="90">
        <v>31</v>
      </c>
      <c r="AF20" s="90">
        <v>32</v>
      </c>
      <c r="AG20" s="90">
        <v>33</v>
      </c>
      <c r="AH20" s="90">
        <v>34</v>
      </c>
      <c r="AI20" s="90">
        <v>35</v>
      </c>
      <c r="AJ20" s="4"/>
    </row>
    <row r="21" spans="1:36" s="2" customFormat="1" ht="25.5" customHeight="1" hidden="1">
      <c r="A21" s="158" t="s">
        <v>24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76"/>
      <c r="AJ21" s="100"/>
    </row>
    <row r="22" spans="1:36" s="2" customFormat="1" ht="24" customHeight="1" hidden="1">
      <c r="A22" s="93"/>
      <c r="B22" s="9"/>
      <c r="C22" s="9"/>
      <c r="D22" s="9"/>
      <c r="E22" s="9"/>
      <c r="F22" s="9"/>
      <c r="G22" s="6"/>
      <c r="H22" s="10">
        <v>0</v>
      </c>
      <c r="I22" s="10"/>
      <c r="J22" s="10"/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0"/>
    </row>
    <row r="23" spans="1:36" s="2" customFormat="1" ht="24.75" customHeight="1" hidden="1">
      <c r="A23" s="152" t="s">
        <v>25</v>
      </c>
      <c r="B23" s="153"/>
      <c r="C23" s="153"/>
      <c r="D23" s="154"/>
      <c r="E23" s="13"/>
      <c r="F23" s="13"/>
      <c r="G23" s="13"/>
      <c r="H23" s="94">
        <v>0</v>
      </c>
      <c r="I23" s="94">
        <v>0</v>
      </c>
      <c r="J23" s="94"/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  <c r="AI23" s="95">
        <v>0</v>
      </c>
      <c r="AJ23" s="100"/>
    </row>
    <row r="24" spans="1:36" s="2" customFormat="1" ht="20.25" customHeight="1" hidden="1">
      <c r="A24" s="92" t="s">
        <v>26</v>
      </c>
      <c r="B24" s="11"/>
      <c r="C24" s="11"/>
      <c r="D24" s="12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8"/>
      <c r="AJ24" s="100"/>
    </row>
    <row r="25" spans="1:36" s="2" customFormat="1" ht="115.5" customHeight="1" hidden="1">
      <c r="A25" s="6" t="s">
        <v>27</v>
      </c>
      <c r="B25" s="5" t="s">
        <v>28</v>
      </c>
      <c r="C25" s="5" t="s">
        <v>29</v>
      </c>
      <c r="D25" s="5" t="s">
        <v>30</v>
      </c>
      <c r="E25" s="14">
        <v>40786</v>
      </c>
      <c r="F25" s="14">
        <v>41633</v>
      </c>
      <c r="G25" s="14"/>
      <c r="H25" s="10">
        <v>4000000</v>
      </c>
      <c r="I25" s="15"/>
      <c r="J25" s="5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6"/>
      <c r="W25" s="10"/>
      <c r="X25" s="10"/>
      <c r="Y25" s="16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0"/>
    </row>
    <row r="26" spans="1:36" s="2" customFormat="1" ht="98.25" customHeight="1" hidden="1">
      <c r="A26" s="6"/>
      <c r="B26" s="5"/>
      <c r="C26" s="5"/>
      <c r="D26" s="5"/>
      <c r="E26" s="14"/>
      <c r="F26" s="14"/>
      <c r="G26" s="14"/>
      <c r="H26" s="10"/>
      <c r="I26" s="15"/>
      <c r="J26" s="5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0"/>
    </row>
    <row r="27" spans="1:41" s="2" customFormat="1" ht="35.25" customHeight="1" hidden="1">
      <c r="A27" s="96" t="s">
        <v>31</v>
      </c>
      <c r="B27" s="17"/>
      <c r="C27" s="18"/>
      <c r="D27" s="17"/>
      <c r="E27" s="19"/>
      <c r="F27" s="19"/>
      <c r="G27" s="19"/>
      <c r="H27" s="97"/>
      <c r="I27" s="98"/>
      <c r="J27" s="98"/>
      <c r="K27" s="97">
        <f>SUM(K25:K26)</f>
        <v>0</v>
      </c>
      <c r="L27" s="97">
        <f aca="true" t="shared" si="0" ref="L27:S27">SUM(L25:L25)</f>
        <v>0</v>
      </c>
      <c r="M27" s="97">
        <f t="shared" si="0"/>
        <v>0</v>
      </c>
      <c r="N27" s="97">
        <f t="shared" si="0"/>
        <v>0</v>
      </c>
      <c r="O27" s="97">
        <f t="shared" si="0"/>
        <v>0</v>
      </c>
      <c r="P27" s="97">
        <f t="shared" si="0"/>
        <v>0</v>
      </c>
      <c r="Q27" s="97">
        <f t="shared" si="0"/>
        <v>0</v>
      </c>
      <c r="R27" s="97">
        <f t="shared" si="0"/>
        <v>0</v>
      </c>
      <c r="S27" s="97">
        <f t="shared" si="0"/>
        <v>0</v>
      </c>
      <c r="T27" s="97">
        <f>SUM(T25:T26)</f>
        <v>0</v>
      </c>
      <c r="U27" s="97">
        <f aca="true" t="shared" si="1" ref="U27:AB27">SUM(U25:U25)</f>
        <v>0</v>
      </c>
      <c r="V27" s="97">
        <f t="shared" si="1"/>
        <v>0</v>
      </c>
      <c r="W27" s="97">
        <f t="shared" si="1"/>
        <v>0</v>
      </c>
      <c r="X27" s="97">
        <f t="shared" si="1"/>
        <v>0</v>
      </c>
      <c r="Y27" s="97">
        <f t="shared" si="1"/>
        <v>0</v>
      </c>
      <c r="Z27" s="97">
        <f t="shared" si="1"/>
        <v>0</v>
      </c>
      <c r="AA27" s="97">
        <f t="shared" si="1"/>
        <v>0</v>
      </c>
      <c r="AB27" s="97">
        <f t="shared" si="1"/>
        <v>0</v>
      </c>
      <c r="AC27" s="97">
        <f>SUM(AC25:AC26)</f>
        <v>0</v>
      </c>
      <c r="AD27" s="97">
        <f>SUM(AD25:AD25)</f>
        <v>0</v>
      </c>
      <c r="AE27" s="99">
        <f>SUM(AE25:AE26)</f>
        <v>0</v>
      </c>
      <c r="AF27" s="99">
        <f>SUM(AF25:AF26)</f>
        <v>0</v>
      </c>
      <c r="AG27" s="97">
        <f>SUM(AG25:AG25)</f>
        <v>0</v>
      </c>
      <c r="AH27" s="97">
        <f>SUM(AH25:AH25)</f>
        <v>0</v>
      </c>
      <c r="AI27" s="97">
        <f>SUM(AI25:AI25)</f>
        <v>0</v>
      </c>
      <c r="AJ27" s="100"/>
      <c r="AK27" s="100"/>
      <c r="AL27" s="100"/>
      <c r="AM27" s="100"/>
      <c r="AN27" s="100"/>
      <c r="AO27" s="100"/>
    </row>
    <row r="28" spans="1:41" s="2" customFormat="1" ht="35.25" customHeight="1" hidden="1">
      <c r="A28" s="155" t="s">
        <v>32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7"/>
      <c r="AJ28" s="100"/>
      <c r="AK28" s="100"/>
      <c r="AL28" s="100"/>
      <c r="AM28" s="100"/>
      <c r="AN28" s="100"/>
      <c r="AO28" s="100"/>
    </row>
    <row r="29" spans="1:41" s="2" customFormat="1" ht="35.25" customHeight="1" hidden="1">
      <c r="A29" s="6"/>
      <c r="B29" s="5"/>
      <c r="C29" s="5"/>
      <c r="D29" s="91"/>
      <c r="E29" s="14"/>
      <c r="F29" s="14"/>
      <c r="G29" s="14"/>
      <c r="H29" s="10">
        <v>0</v>
      </c>
      <c r="I29" s="10"/>
      <c r="J29" s="10"/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0"/>
      <c r="AK29" s="100"/>
      <c r="AL29" s="100"/>
      <c r="AM29" s="100"/>
      <c r="AN29" s="100"/>
      <c r="AO29" s="100"/>
    </row>
    <row r="30" spans="1:41" s="2" customFormat="1" ht="35.25" customHeight="1" hidden="1">
      <c r="A30" s="152" t="s">
        <v>33</v>
      </c>
      <c r="B30" s="153"/>
      <c r="C30" s="153"/>
      <c r="D30" s="154"/>
      <c r="E30" s="101"/>
      <c r="F30" s="101"/>
      <c r="G30" s="98"/>
      <c r="H30" s="102">
        <f>SUM(H29)</f>
        <v>0</v>
      </c>
      <c r="I30" s="102">
        <v>0</v>
      </c>
      <c r="J30" s="102"/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/>
      <c r="R30" s="102">
        <f>SUM(R29)</f>
        <v>0</v>
      </c>
      <c r="S30" s="102">
        <v>0</v>
      </c>
      <c r="T30" s="102">
        <f>SUM(T29)</f>
        <v>0</v>
      </c>
      <c r="U30" s="102">
        <v>0</v>
      </c>
      <c r="V30" s="102">
        <f>SUM(V29)</f>
        <v>0</v>
      </c>
      <c r="W30" s="102">
        <v>0</v>
      </c>
      <c r="X30" s="102">
        <f>SUM(X29)</f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f>SUM(AC29)</f>
        <v>0</v>
      </c>
      <c r="AD30" s="102">
        <v>0</v>
      </c>
      <c r="AE30" s="102">
        <f>SUM(AE29)</f>
        <v>0</v>
      </c>
      <c r="AF30" s="102">
        <v>0</v>
      </c>
      <c r="AG30" s="102">
        <v>0</v>
      </c>
      <c r="AH30" s="102">
        <v>0</v>
      </c>
      <c r="AI30" s="102">
        <v>0</v>
      </c>
      <c r="AJ30" s="100"/>
      <c r="AK30" s="100"/>
      <c r="AL30" s="100"/>
      <c r="AM30" s="100"/>
      <c r="AN30" s="100"/>
      <c r="AO30" s="100"/>
    </row>
    <row r="31" spans="1:41" s="2" customFormat="1" ht="35.25" customHeight="1" hidden="1">
      <c r="A31" s="158" t="s">
        <v>34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00"/>
      <c r="AK31" s="100"/>
      <c r="AL31" s="100"/>
      <c r="AM31" s="100"/>
      <c r="AN31" s="100"/>
      <c r="AO31" s="100"/>
    </row>
    <row r="32" spans="1:41" s="2" customFormat="1" ht="24" customHeight="1" hidden="1">
      <c r="A32" s="93"/>
      <c r="B32" s="5"/>
      <c r="C32" s="20"/>
      <c r="D32" s="5"/>
      <c r="E32" s="6"/>
      <c r="F32" s="6"/>
      <c r="G32" s="6"/>
      <c r="H32" s="10">
        <v>0</v>
      </c>
      <c r="I32" s="10"/>
      <c r="J32" s="10"/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0"/>
      <c r="AK32" s="100"/>
      <c r="AL32" s="100"/>
      <c r="AM32" s="100"/>
      <c r="AN32" s="100"/>
      <c r="AO32" s="100"/>
    </row>
    <row r="33" spans="1:41" s="2" customFormat="1" ht="20.25" customHeight="1" hidden="1">
      <c r="A33" s="96" t="s">
        <v>35</v>
      </c>
      <c r="B33" s="17"/>
      <c r="C33" s="18"/>
      <c r="D33" s="17"/>
      <c r="E33" s="19"/>
      <c r="F33" s="19"/>
      <c r="G33" s="19"/>
      <c r="H33" s="97">
        <v>0</v>
      </c>
      <c r="I33" s="97"/>
      <c r="J33" s="103"/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/>
      <c r="R33" s="97">
        <v>0</v>
      </c>
      <c r="S33" s="97">
        <v>0</v>
      </c>
      <c r="T33" s="97">
        <v>0</v>
      </c>
      <c r="U33" s="97">
        <v>0</v>
      </c>
      <c r="V33" s="97">
        <v>0</v>
      </c>
      <c r="W33" s="97">
        <v>0</v>
      </c>
      <c r="X33" s="97">
        <v>0</v>
      </c>
      <c r="Y33" s="97">
        <v>0</v>
      </c>
      <c r="Z33" s="97">
        <v>0</v>
      </c>
      <c r="AA33" s="97">
        <v>0</v>
      </c>
      <c r="AB33" s="97">
        <v>0</v>
      </c>
      <c r="AC33" s="97">
        <v>0</v>
      </c>
      <c r="AD33" s="97">
        <v>0</v>
      </c>
      <c r="AE33" s="97">
        <v>0</v>
      </c>
      <c r="AF33" s="97">
        <v>0</v>
      </c>
      <c r="AG33" s="97">
        <v>0</v>
      </c>
      <c r="AH33" s="97">
        <v>0</v>
      </c>
      <c r="AI33" s="97">
        <v>0</v>
      </c>
      <c r="AJ33" s="100"/>
      <c r="AK33" s="100"/>
      <c r="AL33" s="100"/>
      <c r="AM33" s="100"/>
      <c r="AN33" s="100"/>
      <c r="AO33" s="100"/>
    </row>
    <row r="34" spans="1:36" s="2" customFormat="1" ht="36.75" customHeight="1" hidden="1">
      <c r="A34" s="18" t="s">
        <v>36</v>
      </c>
      <c r="B34" s="18"/>
      <c r="C34" s="18"/>
      <c r="D34" s="18"/>
      <c r="E34" s="104"/>
      <c r="F34" s="104"/>
      <c r="G34" s="104"/>
      <c r="H34" s="104">
        <f>H30+H23+H27+H33</f>
        <v>0</v>
      </c>
      <c r="I34" s="104"/>
      <c r="J34" s="104"/>
      <c r="K34" s="104">
        <f aca="true" t="shared" si="2" ref="K34:AI34">K30+K23+K27+K33</f>
        <v>0</v>
      </c>
      <c r="L34" s="104">
        <f t="shared" si="2"/>
        <v>0</v>
      </c>
      <c r="M34" s="104">
        <f t="shared" si="2"/>
        <v>0</v>
      </c>
      <c r="N34" s="104">
        <f t="shared" si="2"/>
        <v>0</v>
      </c>
      <c r="O34" s="104">
        <f t="shared" si="2"/>
        <v>0</v>
      </c>
      <c r="P34" s="104">
        <f t="shared" si="2"/>
        <v>0</v>
      </c>
      <c r="Q34" s="104">
        <f t="shared" si="2"/>
        <v>0</v>
      </c>
      <c r="R34" s="104">
        <f t="shared" si="2"/>
        <v>0</v>
      </c>
      <c r="S34" s="104">
        <f t="shared" si="2"/>
        <v>0</v>
      </c>
      <c r="T34" s="104">
        <f t="shared" si="2"/>
        <v>0</v>
      </c>
      <c r="U34" s="104">
        <f t="shared" si="2"/>
        <v>0</v>
      </c>
      <c r="V34" s="104">
        <f t="shared" si="2"/>
        <v>0</v>
      </c>
      <c r="W34" s="104">
        <f t="shared" si="2"/>
        <v>0</v>
      </c>
      <c r="X34" s="104">
        <f t="shared" si="2"/>
        <v>0</v>
      </c>
      <c r="Y34" s="104">
        <f t="shared" si="2"/>
        <v>0</v>
      </c>
      <c r="Z34" s="104">
        <f t="shared" si="2"/>
        <v>0</v>
      </c>
      <c r="AA34" s="104">
        <f t="shared" si="2"/>
        <v>0</v>
      </c>
      <c r="AB34" s="104">
        <f t="shared" si="2"/>
        <v>0</v>
      </c>
      <c r="AC34" s="104">
        <f t="shared" si="2"/>
        <v>0</v>
      </c>
      <c r="AD34" s="104">
        <f t="shared" si="2"/>
        <v>0</v>
      </c>
      <c r="AE34" s="104">
        <f t="shared" si="2"/>
        <v>0</v>
      </c>
      <c r="AF34" s="104">
        <f t="shared" si="2"/>
        <v>0</v>
      </c>
      <c r="AG34" s="104">
        <f t="shared" si="2"/>
        <v>0</v>
      </c>
      <c r="AH34" s="104">
        <f t="shared" si="2"/>
        <v>0</v>
      </c>
      <c r="AI34" s="104">
        <f t="shared" si="2"/>
        <v>0</v>
      </c>
      <c r="AJ34" s="100"/>
    </row>
    <row r="35" spans="1:36" s="2" customFormat="1" ht="16.5" customHeight="1">
      <c r="A35" s="105"/>
      <c r="B35" s="105"/>
      <c r="H35" s="106"/>
      <c r="I35" s="107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0"/>
    </row>
    <row r="36" spans="1:31" s="38" customFormat="1" ht="12" customHeight="1">
      <c r="A36" s="160" t="s">
        <v>37</v>
      </c>
      <c r="B36" s="163" t="s">
        <v>38</v>
      </c>
      <c r="C36" s="132" t="s">
        <v>39</v>
      </c>
      <c r="D36" s="132" t="s">
        <v>40</v>
      </c>
      <c r="E36" s="163" t="s">
        <v>41</v>
      </c>
      <c r="F36" s="132" t="s">
        <v>42</v>
      </c>
      <c r="G36" s="132" t="s">
        <v>43</v>
      </c>
      <c r="H36" s="132" t="s">
        <v>44</v>
      </c>
      <c r="I36" s="150" t="s">
        <v>45</v>
      </c>
      <c r="J36" s="151"/>
      <c r="K36" s="132" t="s">
        <v>46</v>
      </c>
      <c r="L36" s="132" t="s">
        <v>47</v>
      </c>
      <c r="M36" s="132" t="s">
        <v>48</v>
      </c>
      <c r="N36" s="133" t="s">
        <v>49</v>
      </c>
      <c r="O36" s="134"/>
      <c r="P36" s="134"/>
      <c r="Q36" s="134"/>
      <c r="R36" s="135"/>
      <c r="S36" s="136" t="s">
        <v>50</v>
      </c>
      <c r="T36" s="137"/>
      <c r="U36" s="138"/>
      <c r="V36" s="142" t="s">
        <v>51</v>
      </c>
      <c r="W36" s="143"/>
      <c r="X36" s="143"/>
      <c r="Y36" s="143"/>
      <c r="Z36" s="144"/>
      <c r="AA36" s="142" t="s">
        <v>15</v>
      </c>
      <c r="AB36" s="143"/>
      <c r="AC36" s="143"/>
      <c r="AD36" s="143"/>
      <c r="AE36" s="144"/>
    </row>
    <row r="37" spans="1:31" s="38" customFormat="1" ht="43.5" customHeight="1">
      <c r="A37" s="161"/>
      <c r="B37" s="164"/>
      <c r="C37" s="149"/>
      <c r="D37" s="149"/>
      <c r="E37" s="166"/>
      <c r="F37" s="132"/>
      <c r="G37" s="132"/>
      <c r="H37" s="149"/>
      <c r="I37" s="151"/>
      <c r="J37" s="151"/>
      <c r="K37" s="149"/>
      <c r="L37" s="149"/>
      <c r="M37" s="132"/>
      <c r="N37" s="133" t="s">
        <v>52</v>
      </c>
      <c r="O37" s="134"/>
      <c r="P37" s="145"/>
      <c r="Q37" s="133" t="s">
        <v>19</v>
      </c>
      <c r="R37" s="134"/>
      <c r="S37" s="139"/>
      <c r="T37" s="140"/>
      <c r="U37" s="141"/>
      <c r="V37" s="146" t="s">
        <v>52</v>
      </c>
      <c r="W37" s="147"/>
      <c r="X37" s="148"/>
      <c r="Y37" s="146" t="s">
        <v>19</v>
      </c>
      <c r="Z37" s="147"/>
      <c r="AA37" s="146" t="s">
        <v>52</v>
      </c>
      <c r="AB37" s="147"/>
      <c r="AC37" s="148"/>
      <c r="AD37" s="146" t="s">
        <v>19</v>
      </c>
      <c r="AE37" s="148"/>
    </row>
    <row r="38" spans="1:31" s="38" customFormat="1" ht="69" customHeight="1">
      <c r="A38" s="162"/>
      <c r="B38" s="165"/>
      <c r="C38" s="149"/>
      <c r="D38" s="149"/>
      <c r="E38" s="167"/>
      <c r="F38" s="132"/>
      <c r="G38" s="132"/>
      <c r="H38" s="149"/>
      <c r="I38" s="39" t="s">
        <v>16</v>
      </c>
      <c r="J38" s="39" t="s">
        <v>17</v>
      </c>
      <c r="K38" s="149"/>
      <c r="L38" s="149"/>
      <c r="M38" s="132"/>
      <c r="N38" s="59" t="s">
        <v>20</v>
      </c>
      <c r="O38" s="59" t="s">
        <v>53</v>
      </c>
      <c r="P38" s="60" t="s">
        <v>23</v>
      </c>
      <c r="Q38" s="59" t="s">
        <v>54</v>
      </c>
      <c r="R38" s="59" t="s">
        <v>53</v>
      </c>
      <c r="S38" s="59" t="s">
        <v>55</v>
      </c>
      <c r="T38" s="59" t="s">
        <v>53</v>
      </c>
      <c r="U38" s="60" t="s">
        <v>23</v>
      </c>
      <c r="V38" s="59" t="s">
        <v>55</v>
      </c>
      <c r="W38" s="59" t="s">
        <v>53</v>
      </c>
      <c r="X38" s="60" t="s">
        <v>23</v>
      </c>
      <c r="Y38" s="59" t="s">
        <v>20</v>
      </c>
      <c r="Z38" s="59" t="s">
        <v>53</v>
      </c>
      <c r="AA38" s="59" t="s">
        <v>55</v>
      </c>
      <c r="AB38" s="59" t="s">
        <v>53</v>
      </c>
      <c r="AC38" s="60" t="s">
        <v>23</v>
      </c>
      <c r="AD38" s="59" t="s">
        <v>20</v>
      </c>
      <c r="AE38" s="59" t="s">
        <v>53</v>
      </c>
    </row>
    <row r="39" spans="1:31" s="38" customFormat="1" ht="12">
      <c r="A39" s="40">
        <v>1</v>
      </c>
      <c r="B39" s="40">
        <v>2</v>
      </c>
      <c r="C39" s="41">
        <v>3</v>
      </c>
      <c r="D39" s="41">
        <v>4</v>
      </c>
      <c r="E39" s="41">
        <v>5</v>
      </c>
      <c r="F39" s="40">
        <v>6</v>
      </c>
      <c r="G39" s="40">
        <v>7</v>
      </c>
      <c r="H39" s="42">
        <v>8</v>
      </c>
      <c r="I39" s="42">
        <v>9</v>
      </c>
      <c r="J39" s="42">
        <v>10</v>
      </c>
      <c r="K39" s="41">
        <v>11</v>
      </c>
      <c r="L39" s="41">
        <v>12</v>
      </c>
      <c r="M39" s="40">
        <v>13</v>
      </c>
      <c r="N39" s="40">
        <v>14</v>
      </c>
      <c r="O39" s="40">
        <v>15</v>
      </c>
      <c r="P39" s="40">
        <v>16</v>
      </c>
      <c r="Q39" s="43">
        <v>17</v>
      </c>
      <c r="R39" s="40">
        <v>18</v>
      </c>
      <c r="S39" s="40">
        <f>R39+1</f>
        <v>19</v>
      </c>
      <c r="T39" s="40">
        <v>20</v>
      </c>
      <c r="U39" s="40">
        <f>T39+1</f>
        <v>21</v>
      </c>
      <c r="V39" s="40">
        <f>U39+1</f>
        <v>22</v>
      </c>
      <c r="W39" s="40">
        <v>23</v>
      </c>
      <c r="X39" s="40">
        <f>W39+1</f>
        <v>24</v>
      </c>
      <c r="Y39" s="40">
        <f>X39+1</f>
        <v>25</v>
      </c>
      <c r="Z39" s="40">
        <v>26</v>
      </c>
      <c r="AA39" s="40">
        <v>27</v>
      </c>
      <c r="AB39" s="40">
        <v>28</v>
      </c>
      <c r="AC39" s="40">
        <f>AB39+1</f>
        <v>29</v>
      </c>
      <c r="AD39" s="40">
        <f>AC39+1</f>
        <v>30</v>
      </c>
      <c r="AE39" s="40">
        <v>31</v>
      </c>
    </row>
    <row r="40" spans="1:31" s="38" customFormat="1" ht="12">
      <c r="A40" s="112" t="s">
        <v>71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</row>
    <row r="41" spans="1:31" s="50" customFormat="1" ht="38.25" customHeight="1">
      <c r="A41" s="44"/>
      <c r="B41" s="45"/>
      <c r="C41" s="46"/>
      <c r="D41" s="47"/>
      <c r="E41" s="47"/>
      <c r="F41" s="114"/>
      <c r="G41" s="124"/>
      <c r="H41" s="45"/>
      <c r="I41" s="45"/>
      <c r="J41" s="45"/>
      <c r="K41" s="48"/>
      <c r="L41" s="49"/>
      <c r="M41" s="49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</row>
    <row r="42" spans="1:31" s="38" customFormat="1" ht="36.75" customHeight="1" hidden="1">
      <c r="A42" s="44"/>
      <c r="B42" s="45"/>
      <c r="C42" s="46"/>
      <c r="D42" s="47"/>
      <c r="E42" s="47"/>
      <c r="F42" s="114"/>
      <c r="G42" s="124"/>
      <c r="H42" s="45"/>
      <c r="I42" s="45"/>
      <c r="J42" s="45"/>
      <c r="K42" s="48"/>
      <c r="L42" s="49"/>
      <c r="M42" s="49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</row>
    <row r="43" spans="1:31" s="38" customFormat="1" ht="48" customHeight="1" hidden="1">
      <c r="A43" s="44"/>
      <c r="B43" s="45"/>
      <c r="C43" s="46"/>
      <c r="D43" s="47"/>
      <c r="E43" s="47"/>
      <c r="F43" s="49"/>
      <c r="G43" s="125"/>
      <c r="H43" s="45"/>
      <c r="I43" s="45"/>
      <c r="J43" s="45"/>
      <c r="K43" s="48"/>
      <c r="L43" s="49"/>
      <c r="M43" s="49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</row>
    <row r="44" spans="1:31" s="38" customFormat="1" ht="12">
      <c r="A44" s="126" t="s">
        <v>56</v>
      </c>
      <c r="B44" s="127"/>
      <c r="C44" s="127"/>
      <c r="D44" s="128"/>
      <c r="E44" s="46"/>
      <c r="F44" s="46"/>
      <c r="G44" s="46"/>
      <c r="H44" s="46"/>
      <c r="I44" s="46"/>
      <c r="J44" s="46"/>
      <c r="K44" s="53">
        <f>SUM(K41:K43)</f>
        <v>0</v>
      </c>
      <c r="L44" s="46"/>
      <c r="M44" s="49"/>
      <c r="N44" s="53">
        <f>SUM(N41:N43)</f>
        <v>0</v>
      </c>
      <c r="O44" s="53">
        <f>SUM(O41:O43)</f>
        <v>0</v>
      </c>
      <c r="P44" s="53">
        <f>SUM(P41:P42)</f>
        <v>0</v>
      </c>
      <c r="Q44" s="53">
        <f aca="true" t="shared" si="3" ref="Q44:AE44">SUM(Q41:Q43)</f>
        <v>0</v>
      </c>
      <c r="R44" s="53">
        <f t="shared" si="3"/>
        <v>0</v>
      </c>
      <c r="S44" s="53">
        <f t="shared" si="3"/>
        <v>0</v>
      </c>
      <c r="T44" s="53">
        <f t="shared" si="3"/>
        <v>0</v>
      </c>
      <c r="U44" s="53">
        <f t="shared" si="3"/>
        <v>0</v>
      </c>
      <c r="V44" s="53">
        <f t="shared" si="3"/>
        <v>0</v>
      </c>
      <c r="W44" s="53">
        <f t="shared" si="3"/>
        <v>0</v>
      </c>
      <c r="X44" s="53">
        <f t="shared" si="3"/>
        <v>0</v>
      </c>
      <c r="Y44" s="53">
        <f t="shared" si="3"/>
        <v>0</v>
      </c>
      <c r="Z44" s="53">
        <f t="shared" si="3"/>
        <v>0</v>
      </c>
      <c r="AA44" s="53">
        <f t="shared" si="3"/>
        <v>0</v>
      </c>
      <c r="AB44" s="53">
        <f t="shared" si="3"/>
        <v>0</v>
      </c>
      <c r="AC44" s="53">
        <f t="shared" si="3"/>
        <v>0</v>
      </c>
      <c r="AD44" s="53">
        <f t="shared" si="3"/>
        <v>0</v>
      </c>
      <c r="AE44" s="53">
        <f t="shared" si="3"/>
        <v>0</v>
      </c>
    </row>
    <row r="45" spans="1:31" s="38" customFormat="1" ht="12">
      <c r="A45" s="51"/>
      <c r="B45" s="52"/>
      <c r="C45" s="52"/>
      <c r="D45" s="52"/>
      <c r="E45" s="54"/>
      <c r="F45" s="54"/>
      <c r="G45" s="54"/>
      <c r="H45" s="54"/>
      <c r="I45" s="54"/>
      <c r="J45" s="54"/>
      <c r="K45" s="55"/>
      <c r="L45" s="54"/>
      <c r="M45" s="56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7"/>
      <c r="AE45" s="53"/>
    </row>
    <row r="46" spans="1:31" s="38" customFormat="1" ht="12">
      <c r="A46" s="129" t="s">
        <v>65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1"/>
      <c r="AE46" s="58"/>
    </row>
    <row r="47" spans="1:31" s="65" customFormat="1" ht="48">
      <c r="A47" s="61" t="s">
        <v>74</v>
      </c>
      <c r="B47" s="61" t="s">
        <v>75</v>
      </c>
      <c r="C47" s="62" t="s">
        <v>76</v>
      </c>
      <c r="D47" s="63" t="s">
        <v>77</v>
      </c>
      <c r="E47" s="62" t="s">
        <v>78</v>
      </c>
      <c r="F47" s="62" t="s">
        <v>79</v>
      </c>
      <c r="G47" s="62" t="s">
        <v>30</v>
      </c>
      <c r="H47" s="62" t="s">
        <v>94</v>
      </c>
      <c r="I47" s="62" t="s">
        <v>96</v>
      </c>
      <c r="J47" s="62"/>
      <c r="K47" s="64">
        <v>13132000</v>
      </c>
      <c r="L47" s="111">
        <v>0.055</v>
      </c>
      <c r="M47" s="62" t="s">
        <v>80</v>
      </c>
      <c r="N47" s="64">
        <v>3132000</v>
      </c>
      <c r="O47" s="61">
        <v>1401005.98</v>
      </c>
      <c r="P47" s="61"/>
      <c r="Q47" s="61">
        <v>3132000</v>
      </c>
      <c r="R47" s="61">
        <v>1401005.98</v>
      </c>
      <c r="S47" s="61"/>
      <c r="T47" s="61">
        <v>546306.37</v>
      </c>
      <c r="U47" s="61">
        <v>1334417.46</v>
      </c>
      <c r="V47" s="61">
        <v>3132000</v>
      </c>
      <c r="W47" s="61"/>
      <c r="X47" s="61"/>
      <c r="Y47" s="61">
        <v>3132000</v>
      </c>
      <c r="Z47" s="61"/>
      <c r="AA47" s="61">
        <f>SUM(N47+S47-V47)</f>
        <v>0</v>
      </c>
      <c r="AB47" s="61">
        <f aca="true" t="shared" si="4" ref="AB47:AC55">SUM(O47+T47-W47)</f>
        <v>1947312.35</v>
      </c>
      <c r="AC47" s="61">
        <f t="shared" si="4"/>
        <v>1334417.46</v>
      </c>
      <c r="AD47" s="61">
        <f>SUM(Q47-Y47)</f>
        <v>0</v>
      </c>
      <c r="AE47" s="61">
        <f>SUM(R47-Z47+T47)</f>
        <v>1947312.35</v>
      </c>
    </row>
    <row r="48" spans="1:31" s="69" customFormat="1" ht="87.75" customHeight="1" hidden="1">
      <c r="A48" s="66"/>
      <c r="B48" s="66"/>
      <c r="C48" s="67"/>
      <c r="D48" s="68"/>
      <c r="E48" s="68"/>
      <c r="F48" s="66"/>
      <c r="G48" s="66"/>
      <c r="H48" s="66"/>
      <c r="I48" s="66"/>
      <c r="J48" s="66"/>
      <c r="K48" s="67"/>
      <c r="L48" s="110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1">
        <f aca="true" t="shared" si="5" ref="AA48:AA55">SUM(N48+S48-V48)</f>
        <v>0</v>
      </c>
      <c r="AB48" s="61">
        <f t="shared" si="4"/>
        <v>0</v>
      </c>
      <c r="AC48" s="61">
        <f t="shared" si="4"/>
        <v>0</v>
      </c>
      <c r="AD48" s="61">
        <f aca="true" t="shared" si="6" ref="AD48:AE55">SUM(Q48-Y48)</f>
        <v>0</v>
      </c>
      <c r="AE48" s="66"/>
    </row>
    <row r="49" spans="1:31" s="69" customFormat="1" ht="86.25" customHeight="1" hidden="1">
      <c r="A49" s="66"/>
      <c r="B49" s="66"/>
      <c r="C49" s="67"/>
      <c r="D49" s="68"/>
      <c r="E49" s="68"/>
      <c r="F49" s="66"/>
      <c r="G49" s="66"/>
      <c r="H49" s="66"/>
      <c r="I49" s="66"/>
      <c r="J49" s="66"/>
      <c r="K49" s="67"/>
      <c r="L49" s="110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1">
        <f t="shared" si="5"/>
        <v>0</v>
      </c>
      <c r="AB49" s="61">
        <f t="shared" si="4"/>
        <v>0</v>
      </c>
      <c r="AC49" s="61">
        <f t="shared" si="4"/>
        <v>0</v>
      </c>
      <c r="AD49" s="61">
        <f t="shared" si="6"/>
        <v>0</v>
      </c>
      <c r="AE49" s="66"/>
    </row>
    <row r="50" spans="1:31" s="69" customFormat="1" ht="90.75" customHeight="1" hidden="1">
      <c r="A50" s="66"/>
      <c r="B50" s="66"/>
      <c r="C50" s="67"/>
      <c r="D50" s="68"/>
      <c r="E50" s="68"/>
      <c r="F50" s="66"/>
      <c r="G50" s="66"/>
      <c r="H50" s="66"/>
      <c r="I50" s="66"/>
      <c r="J50" s="66"/>
      <c r="K50" s="67"/>
      <c r="L50" s="110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1">
        <f t="shared" si="5"/>
        <v>0</v>
      </c>
      <c r="AB50" s="61">
        <f t="shared" si="4"/>
        <v>0</v>
      </c>
      <c r="AC50" s="61">
        <f t="shared" si="4"/>
        <v>0</v>
      </c>
      <c r="AD50" s="61">
        <f t="shared" si="6"/>
        <v>0</v>
      </c>
      <c r="AE50" s="66"/>
    </row>
    <row r="51" spans="1:31" s="69" customFormat="1" ht="135.75" customHeight="1" hidden="1">
      <c r="A51" s="66"/>
      <c r="B51" s="66"/>
      <c r="C51" s="67"/>
      <c r="D51" s="68"/>
      <c r="E51" s="68"/>
      <c r="F51" s="66"/>
      <c r="G51" s="66"/>
      <c r="H51" s="66"/>
      <c r="I51" s="66"/>
      <c r="J51" s="66"/>
      <c r="K51" s="67"/>
      <c r="L51" s="110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1">
        <f t="shared" si="5"/>
        <v>0</v>
      </c>
      <c r="AB51" s="61">
        <f t="shared" si="4"/>
        <v>0</v>
      </c>
      <c r="AC51" s="61">
        <f t="shared" si="4"/>
        <v>0</v>
      </c>
      <c r="AD51" s="61">
        <f t="shared" si="6"/>
        <v>0</v>
      </c>
      <c r="AE51" s="66"/>
    </row>
    <row r="52" spans="1:31" s="69" customFormat="1" ht="86.25" customHeight="1" hidden="1">
      <c r="A52" s="66"/>
      <c r="B52" s="66"/>
      <c r="C52" s="67"/>
      <c r="D52" s="70"/>
      <c r="E52" s="68"/>
      <c r="F52" s="66"/>
      <c r="G52" s="66"/>
      <c r="H52" s="66"/>
      <c r="I52" s="66"/>
      <c r="J52" s="66"/>
      <c r="K52" s="67"/>
      <c r="L52" s="110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1">
        <f t="shared" si="5"/>
        <v>0</v>
      </c>
      <c r="AB52" s="61">
        <f t="shared" si="4"/>
        <v>0</v>
      </c>
      <c r="AC52" s="61">
        <f t="shared" si="4"/>
        <v>0</v>
      </c>
      <c r="AD52" s="61">
        <f t="shared" si="6"/>
        <v>0</v>
      </c>
      <c r="AE52" s="66"/>
    </row>
    <row r="53" spans="1:31" s="71" customFormat="1" ht="128.25" customHeight="1" hidden="1">
      <c r="A53" s="66"/>
      <c r="B53" s="66"/>
      <c r="C53" s="67"/>
      <c r="D53" s="68"/>
      <c r="E53" s="68"/>
      <c r="F53" s="66"/>
      <c r="G53" s="66"/>
      <c r="H53" s="66"/>
      <c r="I53" s="66"/>
      <c r="J53" s="66"/>
      <c r="K53" s="67"/>
      <c r="L53" s="110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1">
        <f t="shared" si="5"/>
        <v>0</v>
      </c>
      <c r="AB53" s="61">
        <f t="shared" si="4"/>
        <v>0</v>
      </c>
      <c r="AC53" s="61">
        <f t="shared" si="4"/>
        <v>0</v>
      </c>
      <c r="AD53" s="61">
        <f t="shared" si="6"/>
        <v>0</v>
      </c>
      <c r="AE53" s="66"/>
    </row>
    <row r="54" spans="1:31" s="71" customFormat="1" ht="128.25" customHeight="1" hidden="1">
      <c r="A54" s="66"/>
      <c r="B54" s="66"/>
      <c r="C54" s="67"/>
      <c r="D54" s="68"/>
      <c r="E54" s="68"/>
      <c r="F54" s="66"/>
      <c r="G54" s="66"/>
      <c r="H54" s="66"/>
      <c r="I54" s="66"/>
      <c r="J54" s="66"/>
      <c r="K54" s="67"/>
      <c r="L54" s="110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1">
        <f t="shared" si="5"/>
        <v>0</v>
      </c>
      <c r="AB54" s="61">
        <f t="shared" si="4"/>
        <v>0</v>
      </c>
      <c r="AC54" s="61">
        <f t="shared" si="4"/>
        <v>0</v>
      </c>
      <c r="AD54" s="61">
        <f t="shared" si="6"/>
        <v>0</v>
      </c>
      <c r="AE54" s="66"/>
    </row>
    <row r="55" spans="1:31" s="65" customFormat="1" ht="48">
      <c r="A55" s="61" t="s">
        <v>81</v>
      </c>
      <c r="B55" s="61" t="s">
        <v>82</v>
      </c>
      <c r="C55" s="62" t="s">
        <v>76</v>
      </c>
      <c r="D55" s="63" t="s">
        <v>83</v>
      </c>
      <c r="E55" s="62" t="s">
        <v>84</v>
      </c>
      <c r="F55" s="62" t="s">
        <v>79</v>
      </c>
      <c r="G55" s="62" t="s">
        <v>30</v>
      </c>
      <c r="H55" s="62" t="s">
        <v>95</v>
      </c>
      <c r="I55" s="62" t="s">
        <v>97</v>
      </c>
      <c r="J55" s="62"/>
      <c r="K55" s="64">
        <v>7937000</v>
      </c>
      <c r="L55" s="111">
        <v>0.055</v>
      </c>
      <c r="M55" s="62" t="s">
        <v>80</v>
      </c>
      <c r="N55" s="64">
        <v>7927508.2</v>
      </c>
      <c r="O55" s="61">
        <v>290214.14</v>
      </c>
      <c r="P55" s="61"/>
      <c r="Q55" s="61">
        <v>6164508.2</v>
      </c>
      <c r="R55" s="61">
        <v>290214.14</v>
      </c>
      <c r="S55" s="61"/>
      <c r="T55" s="61"/>
      <c r="U55" s="61"/>
      <c r="V55" s="61"/>
      <c r="W55" s="61"/>
      <c r="X55" s="61"/>
      <c r="Y55" s="61"/>
      <c r="Z55" s="61"/>
      <c r="AA55" s="61">
        <f t="shared" si="5"/>
        <v>7927508.2</v>
      </c>
      <c r="AB55" s="61">
        <f t="shared" si="4"/>
        <v>290214.14</v>
      </c>
      <c r="AC55" s="61">
        <f t="shared" si="4"/>
        <v>0</v>
      </c>
      <c r="AD55" s="61">
        <f t="shared" si="6"/>
        <v>6164508.2</v>
      </c>
      <c r="AE55" s="61">
        <f t="shared" si="6"/>
        <v>290214.14</v>
      </c>
    </row>
    <row r="56" spans="1:31" s="71" customFormat="1" ht="12">
      <c r="A56" s="118" t="s">
        <v>57</v>
      </c>
      <c r="B56" s="119"/>
      <c r="C56" s="119"/>
      <c r="D56" s="120"/>
      <c r="E56" s="75"/>
      <c r="F56" s="76"/>
      <c r="G56" s="76"/>
      <c r="H56" s="75"/>
      <c r="I56" s="75"/>
      <c r="J56" s="75"/>
      <c r="K56" s="76">
        <f>SUM(K47:K55)</f>
        <v>21069000</v>
      </c>
      <c r="L56" s="75"/>
      <c r="M56" s="76"/>
      <c r="N56" s="76">
        <f>SUM(N47:N55)</f>
        <v>11059508.2</v>
      </c>
      <c r="O56" s="76">
        <f>SUM(O47:O55)</f>
        <v>1691220.12</v>
      </c>
      <c r="P56" s="76">
        <f aca="true" t="shared" si="7" ref="P56:AE56">SUM(P47:P55)</f>
        <v>0</v>
      </c>
      <c r="Q56" s="76">
        <f t="shared" si="7"/>
        <v>9296508.2</v>
      </c>
      <c r="R56" s="76">
        <f t="shared" si="7"/>
        <v>1691220.12</v>
      </c>
      <c r="S56" s="76">
        <f t="shared" si="7"/>
        <v>0</v>
      </c>
      <c r="T56" s="76">
        <f t="shared" si="7"/>
        <v>546306.37</v>
      </c>
      <c r="U56" s="76">
        <f t="shared" si="7"/>
        <v>1334417.46</v>
      </c>
      <c r="V56" s="76">
        <f t="shared" si="7"/>
        <v>3132000</v>
      </c>
      <c r="W56" s="76">
        <f t="shared" si="7"/>
        <v>0</v>
      </c>
      <c r="X56" s="76">
        <f t="shared" si="7"/>
        <v>0</v>
      </c>
      <c r="Y56" s="76">
        <f t="shared" si="7"/>
        <v>3132000</v>
      </c>
      <c r="Z56" s="76">
        <f t="shared" si="7"/>
        <v>0</v>
      </c>
      <c r="AA56" s="76">
        <f t="shared" si="7"/>
        <v>7927508.2</v>
      </c>
      <c r="AB56" s="76">
        <f t="shared" si="7"/>
        <v>2237526.49</v>
      </c>
      <c r="AC56" s="76">
        <f t="shared" si="7"/>
        <v>1334417.46</v>
      </c>
      <c r="AD56" s="76">
        <f t="shared" si="7"/>
        <v>6164508.2</v>
      </c>
      <c r="AE56" s="76">
        <f t="shared" si="7"/>
        <v>2237526.49</v>
      </c>
    </row>
    <row r="57" spans="1:31" s="71" customFormat="1" ht="12">
      <c r="A57" s="72"/>
      <c r="B57" s="73"/>
      <c r="C57" s="73"/>
      <c r="D57" s="73"/>
      <c r="E57" s="77"/>
      <c r="F57" s="78"/>
      <c r="G57" s="78"/>
      <c r="H57" s="77"/>
      <c r="I57" s="77"/>
      <c r="J57" s="77"/>
      <c r="K57" s="78"/>
      <c r="L57" s="77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9"/>
      <c r="AE57" s="76"/>
    </row>
    <row r="58" spans="1:31" s="71" customFormat="1" ht="12">
      <c r="A58" s="121" t="s">
        <v>66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3"/>
      <c r="AE58" s="80"/>
    </row>
    <row r="59" spans="1:31" s="71" customFormat="1" ht="12">
      <c r="A59" s="118"/>
      <c r="B59" s="119"/>
      <c r="C59" s="119"/>
      <c r="D59" s="120"/>
      <c r="E59" s="74"/>
      <c r="F59" s="76"/>
      <c r="G59" s="76"/>
      <c r="H59" s="75"/>
      <c r="I59" s="75"/>
      <c r="J59" s="75"/>
      <c r="K59" s="75"/>
      <c r="L59" s="75"/>
      <c r="M59" s="75"/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</row>
    <row r="60" spans="1:31" s="71" customFormat="1" ht="12">
      <c r="A60" s="118" t="s">
        <v>58</v>
      </c>
      <c r="B60" s="119"/>
      <c r="C60" s="119"/>
      <c r="D60" s="120"/>
      <c r="E60" s="74"/>
      <c r="F60" s="76"/>
      <c r="G60" s="76"/>
      <c r="H60" s="75"/>
      <c r="I60" s="75"/>
      <c r="J60" s="75"/>
      <c r="K60" s="75"/>
      <c r="L60" s="75"/>
      <c r="M60" s="75"/>
      <c r="N60" s="75">
        <f aca="true" t="shared" si="8" ref="N60:AE60">N59</f>
        <v>0</v>
      </c>
      <c r="O60" s="75">
        <f t="shared" si="8"/>
        <v>0</v>
      </c>
      <c r="P60" s="75">
        <f t="shared" si="8"/>
        <v>0</v>
      </c>
      <c r="Q60" s="75">
        <f t="shared" si="8"/>
        <v>0</v>
      </c>
      <c r="R60" s="75">
        <f t="shared" si="8"/>
        <v>0</v>
      </c>
      <c r="S60" s="75">
        <f t="shared" si="8"/>
        <v>0</v>
      </c>
      <c r="T60" s="75">
        <f t="shared" si="8"/>
        <v>0</v>
      </c>
      <c r="U60" s="75">
        <f t="shared" si="8"/>
        <v>0</v>
      </c>
      <c r="V60" s="75">
        <f t="shared" si="8"/>
        <v>0</v>
      </c>
      <c r="W60" s="75">
        <f t="shared" si="8"/>
        <v>0</v>
      </c>
      <c r="X60" s="75">
        <f t="shared" si="8"/>
        <v>0</v>
      </c>
      <c r="Y60" s="75">
        <f t="shared" si="8"/>
        <v>0</v>
      </c>
      <c r="Z60" s="75">
        <f t="shared" si="8"/>
        <v>0</v>
      </c>
      <c r="AA60" s="75">
        <f t="shared" si="8"/>
        <v>0</v>
      </c>
      <c r="AB60" s="75">
        <f t="shared" si="8"/>
        <v>0</v>
      </c>
      <c r="AC60" s="75">
        <f t="shared" si="8"/>
        <v>0</v>
      </c>
      <c r="AD60" s="75">
        <f t="shared" si="8"/>
        <v>0</v>
      </c>
      <c r="AE60" s="75">
        <f t="shared" si="8"/>
        <v>0</v>
      </c>
    </row>
    <row r="61" spans="1:31" s="71" customFormat="1" ht="12">
      <c r="A61" s="72"/>
      <c r="B61" s="73"/>
      <c r="C61" s="73"/>
      <c r="D61" s="73"/>
      <c r="E61" s="73"/>
      <c r="F61" s="78"/>
      <c r="G61" s="78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81"/>
      <c r="AE61" s="75"/>
    </row>
    <row r="62" spans="1:31" s="71" customFormat="1" ht="12">
      <c r="A62" s="121" t="s">
        <v>67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3"/>
      <c r="AE62" s="80"/>
    </row>
    <row r="63" spans="1:31" s="71" customFormat="1" ht="13.5" customHeight="1">
      <c r="A63" s="66"/>
      <c r="B63" s="66"/>
      <c r="C63" s="66"/>
      <c r="D63" s="67"/>
      <c r="E63" s="67"/>
      <c r="F63" s="67"/>
      <c r="G63" s="67"/>
      <c r="H63" s="82"/>
      <c r="I63" s="82"/>
      <c r="J63" s="82"/>
      <c r="K63" s="82"/>
      <c r="L63" s="82"/>
      <c r="M63" s="82"/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66">
        <v>0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</row>
    <row r="64" spans="1:31" s="71" customFormat="1" ht="12">
      <c r="A64" s="118" t="s">
        <v>59</v>
      </c>
      <c r="B64" s="119"/>
      <c r="C64" s="119"/>
      <c r="D64" s="120"/>
      <c r="E64" s="74"/>
      <c r="F64" s="67"/>
      <c r="G64" s="67"/>
      <c r="H64" s="82"/>
      <c r="I64" s="82"/>
      <c r="J64" s="82"/>
      <c r="K64" s="82"/>
      <c r="L64" s="82"/>
      <c r="M64" s="82"/>
      <c r="N64" s="76">
        <f aca="true" t="shared" si="9" ref="N64:AE64">N63</f>
        <v>0</v>
      </c>
      <c r="O64" s="76">
        <f t="shared" si="9"/>
        <v>0</v>
      </c>
      <c r="P64" s="76">
        <f t="shared" si="9"/>
        <v>0</v>
      </c>
      <c r="Q64" s="76">
        <f t="shared" si="9"/>
        <v>0</v>
      </c>
      <c r="R64" s="76">
        <f t="shared" si="9"/>
        <v>0</v>
      </c>
      <c r="S64" s="76">
        <f t="shared" si="9"/>
        <v>0</v>
      </c>
      <c r="T64" s="76">
        <f t="shared" si="9"/>
        <v>0</v>
      </c>
      <c r="U64" s="76">
        <f t="shared" si="9"/>
        <v>0</v>
      </c>
      <c r="V64" s="76">
        <f t="shared" si="9"/>
        <v>0</v>
      </c>
      <c r="W64" s="76">
        <f t="shared" si="9"/>
        <v>0</v>
      </c>
      <c r="X64" s="76">
        <f t="shared" si="9"/>
        <v>0</v>
      </c>
      <c r="Y64" s="76">
        <f t="shared" si="9"/>
        <v>0</v>
      </c>
      <c r="Z64" s="76">
        <f t="shared" si="9"/>
        <v>0</v>
      </c>
      <c r="AA64" s="76">
        <f t="shared" si="9"/>
        <v>0</v>
      </c>
      <c r="AB64" s="76">
        <f t="shared" si="9"/>
        <v>0</v>
      </c>
      <c r="AC64" s="76">
        <f t="shared" si="9"/>
        <v>0</v>
      </c>
      <c r="AD64" s="76">
        <f t="shared" si="9"/>
        <v>0</v>
      </c>
      <c r="AE64" s="76">
        <f t="shared" si="9"/>
        <v>0</v>
      </c>
    </row>
    <row r="65" spans="1:31" s="86" customFormat="1" ht="15">
      <c r="A65" s="115" t="s">
        <v>60</v>
      </c>
      <c r="B65" s="116"/>
      <c r="C65" s="116"/>
      <c r="D65" s="117"/>
      <c r="E65" s="83"/>
      <c r="F65" s="37"/>
      <c r="G65" s="37"/>
      <c r="H65" s="84"/>
      <c r="I65" s="84"/>
      <c r="J65" s="84"/>
      <c r="K65" s="85">
        <f>K44+K56+K60+K64</f>
        <v>21069000</v>
      </c>
      <c r="L65" s="84"/>
      <c r="M65" s="85"/>
      <c r="N65" s="85">
        <f aca="true" t="shared" si="10" ref="N65:AE65">N44+N56+N60+N64</f>
        <v>11059508.2</v>
      </c>
      <c r="O65" s="85">
        <f t="shared" si="10"/>
        <v>1691220.12</v>
      </c>
      <c r="P65" s="85">
        <f t="shared" si="10"/>
        <v>0</v>
      </c>
      <c r="Q65" s="85">
        <f t="shared" si="10"/>
        <v>9296508.2</v>
      </c>
      <c r="R65" s="85">
        <f t="shared" si="10"/>
        <v>1691220.12</v>
      </c>
      <c r="S65" s="85">
        <f t="shared" si="10"/>
        <v>0</v>
      </c>
      <c r="T65" s="85">
        <f t="shared" si="10"/>
        <v>546306.37</v>
      </c>
      <c r="U65" s="85">
        <f t="shared" si="10"/>
        <v>1334417.46</v>
      </c>
      <c r="V65" s="85">
        <f t="shared" si="10"/>
        <v>3132000</v>
      </c>
      <c r="W65" s="85">
        <f t="shared" si="10"/>
        <v>0</v>
      </c>
      <c r="X65" s="85">
        <f t="shared" si="10"/>
        <v>0</v>
      </c>
      <c r="Y65" s="85">
        <f t="shared" si="10"/>
        <v>3132000</v>
      </c>
      <c r="Z65" s="85">
        <f t="shared" si="10"/>
        <v>0</v>
      </c>
      <c r="AA65" s="85">
        <f t="shared" si="10"/>
        <v>7927508.2</v>
      </c>
      <c r="AB65" s="85">
        <f t="shared" si="10"/>
        <v>2237526.49</v>
      </c>
      <c r="AC65" s="85">
        <f t="shared" si="10"/>
        <v>1334417.46</v>
      </c>
      <c r="AD65" s="85">
        <f t="shared" si="10"/>
        <v>6164508.2</v>
      </c>
      <c r="AE65" s="85">
        <f t="shared" si="10"/>
        <v>2237526.49</v>
      </c>
    </row>
    <row r="66" spans="1:20" ht="15">
      <c r="A66" s="21"/>
      <c r="T66" s="22"/>
    </row>
    <row r="67" spans="1:27" ht="12.75">
      <c r="A67" s="23"/>
      <c r="T67" s="22"/>
      <c r="V67" s="24"/>
      <c r="AA67" s="25"/>
    </row>
    <row r="68" spans="14:27" ht="12.75">
      <c r="N68" s="26"/>
      <c r="O68" s="26"/>
      <c r="S68" s="26"/>
      <c r="T68" s="27"/>
      <c r="U68" s="28"/>
      <c r="V68" s="26"/>
      <c r="AA68" s="29"/>
    </row>
    <row r="69" spans="1:20" ht="20.25">
      <c r="A69" s="30"/>
      <c r="N69" s="31"/>
      <c r="O69" s="31"/>
      <c r="P69" s="31"/>
      <c r="Q69" s="32"/>
      <c r="T69" s="22"/>
    </row>
    <row r="70" spans="1:4" ht="15.75">
      <c r="A70" s="33" t="s">
        <v>61</v>
      </c>
      <c r="B70" s="3"/>
      <c r="C70" s="3"/>
      <c r="D70" s="3"/>
    </row>
    <row r="71" spans="1:5" ht="15.75">
      <c r="A71" s="33" t="s">
        <v>62</v>
      </c>
      <c r="B71" s="3"/>
      <c r="C71" s="3"/>
      <c r="E71" s="33" t="s">
        <v>63</v>
      </c>
    </row>
    <row r="75" ht="15">
      <c r="A75" s="3"/>
    </row>
    <row r="77" ht="15">
      <c r="A77" s="3"/>
    </row>
  </sheetData>
  <sheetProtection/>
  <mergeCells count="71">
    <mergeCell ref="A5:R6"/>
    <mergeCell ref="A7:R7"/>
    <mergeCell ref="A8:S8"/>
    <mergeCell ref="A9:AB9"/>
    <mergeCell ref="A10:AB10"/>
    <mergeCell ref="A11:AB11"/>
    <mergeCell ref="A12:AB12"/>
    <mergeCell ref="A14:R14"/>
    <mergeCell ref="A15:R15"/>
    <mergeCell ref="R16:AI16"/>
    <mergeCell ref="A17:A19"/>
    <mergeCell ref="B17:B19"/>
    <mergeCell ref="C17:C19"/>
    <mergeCell ref="D17:D19"/>
    <mergeCell ref="E17:E19"/>
    <mergeCell ref="F17:G17"/>
    <mergeCell ref="H17:H19"/>
    <mergeCell ref="I17:I19"/>
    <mergeCell ref="J17:J19"/>
    <mergeCell ref="K17:Q17"/>
    <mergeCell ref="R17:U17"/>
    <mergeCell ref="V17:AB17"/>
    <mergeCell ref="AC17:AI17"/>
    <mergeCell ref="F18:F19"/>
    <mergeCell ref="G18:G19"/>
    <mergeCell ref="K18:N18"/>
    <mergeCell ref="O18:Q18"/>
    <mergeCell ref="R18:U18"/>
    <mergeCell ref="V18:Y18"/>
    <mergeCell ref="Z18:AB18"/>
    <mergeCell ref="AC18:AF18"/>
    <mergeCell ref="AG18:AI18"/>
    <mergeCell ref="A21:AI21"/>
    <mergeCell ref="A23:D23"/>
    <mergeCell ref="A28:AI28"/>
    <mergeCell ref="A30:D30"/>
    <mergeCell ref="A31:AI31"/>
    <mergeCell ref="A36:A38"/>
    <mergeCell ref="B36:B38"/>
    <mergeCell ref="C36:C38"/>
    <mergeCell ref="D36:D38"/>
    <mergeCell ref="E36:E38"/>
    <mergeCell ref="F36:F38"/>
    <mergeCell ref="G36:G38"/>
    <mergeCell ref="H36:H38"/>
    <mergeCell ref="I36:J37"/>
    <mergeCell ref="K36:K38"/>
    <mergeCell ref="L36:L38"/>
    <mergeCell ref="N37:P37"/>
    <mergeCell ref="Q37:R37"/>
    <mergeCell ref="V37:X37"/>
    <mergeCell ref="Y37:Z37"/>
    <mergeCell ref="AA37:AC37"/>
    <mergeCell ref="AD37:AE37"/>
    <mergeCell ref="A40:AE40"/>
    <mergeCell ref="F41:F42"/>
    <mergeCell ref="G41:G43"/>
    <mergeCell ref="A44:D44"/>
    <mergeCell ref="A46:AD46"/>
    <mergeCell ref="M36:M38"/>
    <mergeCell ref="N36:R36"/>
    <mergeCell ref="S36:U37"/>
    <mergeCell ref="V36:Z36"/>
    <mergeCell ref="AA36:AE36"/>
    <mergeCell ref="A65:D65"/>
    <mergeCell ref="A56:D56"/>
    <mergeCell ref="A58:AD58"/>
    <mergeCell ref="A59:D59"/>
    <mergeCell ref="A60:D60"/>
    <mergeCell ref="A62:AD62"/>
    <mergeCell ref="A64:D64"/>
  </mergeCells>
  <printOptions/>
  <pageMargins left="0.15748031496062992" right="0.15748031496062992" top="0.6692913385826772" bottom="0" header="0.2362204724409449" footer="0.2362204724409449"/>
  <pageSetup fitToHeight="0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tabSelected="1" zoomScale="75" zoomScaleNormal="75" zoomScaleSheetLayoutView="75" zoomScalePageLayoutView="0" workbookViewId="0" topLeftCell="A1">
      <selection activeCell="AA56" sqref="AA56:AC56"/>
    </sheetView>
  </sheetViews>
  <sheetFormatPr defaultColWidth="9.00390625" defaultRowHeight="12.75"/>
  <cols>
    <col min="1" max="1" width="7.625" style="1" customWidth="1"/>
    <col min="2" max="2" width="10.625" style="1" customWidth="1"/>
    <col min="3" max="3" width="13.375" style="1" customWidth="1"/>
    <col min="4" max="4" width="18.875" style="1" customWidth="1"/>
    <col min="5" max="5" width="20.125" style="1" customWidth="1"/>
    <col min="6" max="6" width="15.00390625" style="1" customWidth="1"/>
    <col min="7" max="7" width="13.875" style="1" customWidth="1"/>
    <col min="8" max="8" width="12.00390625" style="1" customWidth="1"/>
    <col min="9" max="10" width="11.125" style="1" customWidth="1"/>
    <col min="11" max="11" width="13.125" style="1" customWidth="1"/>
    <col min="12" max="12" width="9.125" style="1" customWidth="1"/>
    <col min="13" max="13" width="10.25390625" style="1" customWidth="1"/>
    <col min="14" max="14" width="13.75390625" style="1" customWidth="1"/>
    <col min="15" max="15" width="12.375" style="1" customWidth="1"/>
    <col min="16" max="16" width="6.125" style="1" customWidth="1"/>
    <col min="17" max="17" width="13.125" style="1" customWidth="1"/>
    <col min="18" max="18" width="12.00390625" style="1" customWidth="1"/>
    <col min="19" max="19" width="6.25390625" style="1" customWidth="1"/>
    <col min="20" max="20" width="11.375" style="1" customWidth="1"/>
    <col min="21" max="21" width="12.625" style="1" customWidth="1"/>
    <col min="22" max="22" width="12.75390625" style="1" customWidth="1"/>
    <col min="23" max="23" width="5.25390625" style="1" customWidth="1"/>
    <col min="24" max="24" width="6.25390625" style="1" customWidth="1"/>
    <col min="25" max="25" width="12.00390625" style="1" customWidth="1"/>
    <col min="26" max="26" width="6.25390625" style="1" customWidth="1"/>
    <col min="27" max="27" width="13.25390625" style="1" customWidth="1"/>
    <col min="28" max="28" width="12.75390625" style="1" customWidth="1"/>
    <col min="29" max="29" width="12.625" style="1" customWidth="1"/>
    <col min="30" max="30" width="13.00390625" style="1" customWidth="1"/>
    <col min="31" max="31" width="14.00390625" style="1" customWidth="1"/>
    <col min="32" max="32" width="9.875" style="1" customWidth="1"/>
    <col min="33" max="33" width="12.875" style="1" customWidth="1"/>
    <col min="34" max="34" width="8.375" style="1" customWidth="1"/>
    <col min="35" max="35" width="6.25390625" style="1" customWidth="1"/>
    <col min="36" max="16384" width="9.125" style="1" customWidth="1"/>
  </cols>
  <sheetData>
    <row r="1" ht="15">
      <c r="AA1" s="34" t="s">
        <v>68</v>
      </c>
    </row>
    <row r="2" ht="15">
      <c r="AA2" s="34" t="s">
        <v>69</v>
      </c>
    </row>
    <row r="3" ht="15">
      <c r="AA3" s="34" t="s">
        <v>72</v>
      </c>
    </row>
    <row r="4" ht="15">
      <c r="AA4" s="34" t="s">
        <v>98</v>
      </c>
    </row>
    <row r="5" spans="1:18" s="109" customFormat="1" ht="12.75" customHeight="1">
      <c r="A5" s="181" t="s">
        <v>64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s="109" customFormat="1" ht="1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</row>
    <row r="7" spans="1:19" s="109" customFormat="1" ht="26.25" customHeight="1">
      <c r="A7" s="181" t="s">
        <v>100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08"/>
    </row>
    <row r="8" spans="1:19" s="2" customFormat="1" ht="21.75" customHeight="1">
      <c r="A8" s="187" t="s">
        <v>86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</row>
    <row r="9" spans="1:28" s="2" customFormat="1" ht="21.75" customHeight="1">
      <c r="A9" s="187" t="s">
        <v>87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</row>
    <row r="10" spans="1:28" s="36" customFormat="1" ht="24" customHeight="1">
      <c r="A10" s="189" t="s">
        <v>88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28" s="2" customFormat="1" ht="22.5" customHeight="1">
      <c r="A11" s="192" t="s">
        <v>73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</row>
    <row r="12" spans="1:28" s="35" customFormat="1" ht="21.75" customHeight="1">
      <c r="A12" s="180" t="s">
        <v>89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</row>
    <row r="13" s="2" customFormat="1" ht="26.25" customHeight="1">
      <c r="A13" s="2" t="s">
        <v>90</v>
      </c>
    </row>
    <row r="14" spans="1:19" s="2" customFormat="1" ht="24.75" customHeight="1">
      <c r="A14" s="181" t="s">
        <v>0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4"/>
    </row>
    <row r="15" spans="1:35" s="2" customFormat="1" ht="30.75" customHeight="1">
      <c r="A15" s="190" t="s">
        <v>99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4"/>
      <c r="AA15" s="87" t="s">
        <v>1</v>
      </c>
      <c r="AI15" s="87"/>
    </row>
    <row r="16" spans="1:35" s="2" customFormat="1" ht="15.75" hidden="1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173" t="s">
        <v>2</v>
      </c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8"/>
    </row>
    <row r="17" spans="1:36" s="2" customFormat="1" ht="47.25" customHeight="1" hidden="1">
      <c r="A17" s="169" t="s">
        <v>3</v>
      </c>
      <c r="B17" s="182" t="s">
        <v>4</v>
      </c>
      <c r="C17" s="169" t="s">
        <v>5</v>
      </c>
      <c r="D17" s="182" t="s">
        <v>6</v>
      </c>
      <c r="E17" s="169" t="s">
        <v>7</v>
      </c>
      <c r="F17" s="195" t="s">
        <v>8</v>
      </c>
      <c r="G17" s="196"/>
      <c r="H17" s="169" t="s">
        <v>9</v>
      </c>
      <c r="I17" s="169" t="s">
        <v>10</v>
      </c>
      <c r="J17" s="169" t="s">
        <v>11</v>
      </c>
      <c r="K17" s="171" t="s">
        <v>12</v>
      </c>
      <c r="L17" s="171"/>
      <c r="M17" s="172"/>
      <c r="N17" s="172"/>
      <c r="O17" s="172"/>
      <c r="P17" s="172"/>
      <c r="Q17" s="172"/>
      <c r="R17" s="173" t="s">
        <v>13</v>
      </c>
      <c r="S17" s="174"/>
      <c r="T17" s="174"/>
      <c r="U17" s="175"/>
      <c r="V17" s="173" t="s">
        <v>14</v>
      </c>
      <c r="W17" s="177"/>
      <c r="X17" s="177"/>
      <c r="Y17" s="177"/>
      <c r="Z17" s="177"/>
      <c r="AA17" s="177"/>
      <c r="AB17" s="177"/>
      <c r="AC17" s="173" t="s">
        <v>15</v>
      </c>
      <c r="AD17" s="177"/>
      <c r="AE17" s="177"/>
      <c r="AF17" s="177"/>
      <c r="AG17" s="177"/>
      <c r="AH17" s="177"/>
      <c r="AI17" s="178"/>
      <c r="AJ17" s="100"/>
    </row>
    <row r="18" spans="1:36" s="2" customFormat="1" ht="16.5" customHeight="1" hidden="1">
      <c r="A18" s="170"/>
      <c r="B18" s="183"/>
      <c r="C18" s="170"/>
      <c r="D18" s="193"/>
      <c r="E18" s="170"/>
      <c r="F18" s="185" t="s">
        <v>16</v>
      </c>
      <c r="G18" s="185" t="s">
        <v>17</v>
      </c>
      <c r="H18" s="170"/>
      <c r="I18" s="170"/>
      <c r="J18" s="170"/>
      <c r="K18" s="168" t="s">
        <v>18</v>
      </c>
      <c r="L18" s="168"/>
      <c r="M18" s="168"/>
      <c r="N18" s="168"/>
      <c r="O18" s="168" t="s">
        <v>19</v>
      </c>
      <c r="P18" s="168"/>
      <c r="Q18" s="168"/>
      <c r="R18" s="168" t="s">
        <v>18</v>
      </c>
      <c r="S18" s="168"/>
      <c r="T18" s="168"/>
      <c r="U18" s="168"/>
      <c r="V18" s="168" t="s">
        <v>18</v>
      </c>
      <c r="W18" s="168"/>
      <c r="X18" s="168"/>
      <c r="Y18" s="168"/>
      <c r="Z18" s="179" t="s">
        <v>19</v>
      </c>
      <c r="AA18" s="174"/>
      <c r="AB18" s="174"/>
      <c r="AC18" s="168" t="s">
        <v>18</v>
      </c>
      <c r="AD18" s="168"/>
      <c r="AE18" s="168"/>
      <c r="AF18" s="168"/>
      <c r="AG18" s="179" t="s">
        <v>19</v>
      </c>
      <c r="AH18" s="174"/>
      <c r="AI18" s="175"/>
      <c r="AJ18" s="100"/>
    </row>
    <row r="19" spans="1:36" s="2" customFormat="1" ht="93" customHeight="1" hidden="1">
      <c r="A19" s="170"/>
      <c r="B19" s="184"/>
      <c r="C19" s="170"/>
      <c r="D19" s="194"/>
      <c r="E19" s="170"/>
      <c r="F19" s="186"/>
      <c r="G19" s="186"/>
      <c r="H19" s="170"/>
      <c r="I19" s="170"/>
      <c r="J19" s="170"/>
      <c r="K19" s="5" t="s">
        <v>20</v>
      </c>
      <c r="L19" s="5" t="s">
        <v>21</v>
      </c>
      <c r="M19" s="6" t="s">
        <v>22</v>
      </c>
      <c r="N19" s="6" t="s">
        <v>23</v>
      </c>
      <c r="O19" s="5" t="s">
        <v>20</v>
      </c>
      <c r="P19" s="5" t="s">
        <v>21</v>
      </c>
      <c r="Q19" s="6" t="s">
        <v>22</v>
      </c>
      <c r="R19" s="5" t="s">
        <v>20</v>
      </c>
      <c r="S19" s="5" t="s">
        <v>21</v>
      </c>
      <c r="T19" s="6" t="s">
        <v>22</v>
      </c>
      <c r="U19" s="6" t="s">
        <v>23</v>
      </c>
      <c r="V19" s="5" t="s">
        <v>20</v>
      </c>
      <c r="W19" s="5" t="s">
        <v>21</v>
      </c>
      <c r="X19" s="6" t="s">
        <v>22</v>
      </c>
      <c r="Y19" s="6" t="s">
        <v>23</v>
      </c>
      <c r="Z19" s="5" t="s">
        <v>20</v>
      </c>
      <c r="AA19" s="5" t="s">
        <v>21</v>
      </c>
      <c r="AB19" s="6" t="s">
        <v>22</v>
      </c>
      <c r="AC19" s="5" t="s">
        <v>20</v>
      </c>
      <c r="AD19" s="5" t="s">
        <v>21</v>
      </c>
      <c r="AE19" s="6" t="s">
        <v>22</v>
      </c>
      <c r="AF19" s="6" t="s">
        <v>23</v>
      </c>
      <c r="AG19" s="5" t="s">
        <v>20</v>
      </c>
      <c r="AH19" s="5" t="s">
        <v>21</v>
      </c>
      <c r="AI19" s="6" t="s">
        <v>22</v>
      </c>
      <c r="AJ19" s="100"/>
    </row>
    <row r="20" spans="1:36" s="2" customFormat="1" ht="18.75" customHeight="1" hidden="1">
      <c r="A20" s="90">
        <v>1</v>
      </c>
      <c r="B20" s="90">
        <v>2</v>
      </c>
      <c r="C20" s="91">
        <v>3</v>
      </c>
      <c r="D20" s="90">
        <v>4</v>
      </c>
      <c r="E20" s="90">
        <v>5</v>
      </c>
      <c r="F20" s="90">
        <v>6</v>
      </c>
      <c r="G20" s="90">
        <v>7</v>
      </c>
      <c r="H20" s="90">
        <v>8</v>
      </c>
      <c r="I20" s="90">
        <v>9</v>
      </c>
      <c r="J20" s="90">
        <v>10</v>
      </c>
      <c r="K20" s="90">
        <v>11</v>
      </c>
      <c r="L20" s="90">
        <v>12</v>
      </c>
      <c r="M20" s="90">
        <v>13</v>
      </c>
      <c r="N20" s="90">
        <v>14</v>
      </c>
      <c r="O20" s="90">
        <v>15</v>
      </c>
      <c r="P20" s="90">
        <v>16</v>
      </c>
      <c r="Q20" s="90">
        <v>17</v>
      </c>
      <c r="R20" s="90">
        <v>18</v>
      </c>
      <c r="S20" s="90">
        <v>19</v>
      </c>
      <c r="T20" s="90">
        <v>20</v>
      </c>
      <c r="U20" s="90">
        <v>21</v>
      </c>
      <c r="V20" s="90">
        <v>22</v>
      </c>
      <c r="W20" s="90">
        <v>23</v>
      </c>
      <c r="X20" s="90">
        <v>24</v>
      </c>
      <c r="Y20" s="90">
        <v>25</v>
      </c>
      <c r="Z20" s="90">
        <v>26</v>
      </c>
      <c r="AA20" s="90">
        <v>27</v>
      </c>
      <c r="AB20" s="90">
        <v>28</v>
      </c>
      <c r="AC20" s="90">
        <v>29</v>
      </c>
      <c r="AD20" s="90">
        <v>30</v>
      </c>
      <c r="AE20" s="90">
        <v>31</v>
      </c>
      <c r="AF20" s="90">
        <v>32</v>
      </c>
      <c r="AG20" s="90">
        <v>33</v>
      </c>
      <c r="AH20" s="90">
        <v>34</v>
      </c>
      <c r="AI20" s="90">
        <v>35</v>
      </c>
      <c r="AJ20" s="4"/>
    </row>
    <row r="21" spans="1:36" s="2" customFormat="1" ht="25.5" customHeight="1" hidden="1">
      <c r="A21" s="158" t="s">
        <v>24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76"/>
      <c r="AJ21" s="100"/>
    </row>
    <row r="22" spans="1:36" s="2" customFormat="1" ht="24" customHeight="1" hidden="1">
      <c r="A22" s="93"/>
      <c r="B22" s="9"/>
      <c r="C22" s="9"/>
      <c r="D22" s="9"/>
      <c r="E22" s="9"/>
      <c r="F22" s="9"/>
      <c r="G22" s="6"/>
      <c r="H22" s="10">
        <v>0</v>
      </c>
      <c r="I22" s="10"/>
      <c r="J22" s="10"/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0"/>
    </row>
    <row r="23" spans="1:36" s="2" customFormat="1" ht="24.75" customHeight="1" hidden="1">
      <c r="A23" s="152" t="s">
        <v>25</v>
      </c>
      <c r="B23" s="153"/>
      <c r="C23" s="153"/>
      <c r="D23" s="154"/>
      <c r="E23" s="13"/>
      <c r="F23" s="13"/>
      <c r="G23" s="13"/>
      <c r="H23" s="94">
        <v>0</v>
      </c>
      <c r="I23" s="94">
        <v>0</v>
      </c>
      <c r="J23" s="94"/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  <c r="AI23" s="95">
        <v>0</v>
      </c>
      <c r="AJ23" s="100"/>
    </row>
    <row r="24" spans="1:36" s="2" customFormat="1" ht="20.25" customHeight="1" hidden="1">
      <c r="A24" s="92" t="s">
        <v>26</v>
      </c>
      <c r="B24" s="11"/>
      <c r="C24" s="11"/>
      <c r="D24" s="12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8"/>
      <c r="AJ24" s="100"/>
    </row>
    <row r="25" spans="1:36" s="2" customFormat="1" ht="115.5" customHeight="1" hidden="1">
      <c r="A25" s="6" t="s">
        <v>27</v>
      </c>
      <c r="B25" s="5" t="s">
        <v>28</v>
      </c>
      <c r="C25" s="5" t="s">
        <v>29</v>
      </c>
      <c r="D25" s="5" t="s">
        <v>30</v>
      </c>
      <c r="E25" s="14">
        <v>40786</v>
      </c>
      <c r="F25" s="14">
        <v>41633</v>
      </c>
      <c r="G25" s="14"/>
      <c r="H25" s="10">
        <v>4000000</v>
      </c>
      <c r="I25" s="15"/>
      <c r="J25" s="5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6"/>
      <c r="W25" s="10"/>
      <c r="X25" s="10"/>
      <c r="Y25" s="16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0"/>
    </row>
    <row r="26" spans="1:36" s="2" customFormat="1" ht="98.25" customHeight="1" hidden="1">
      <c r="A26" s="6"/>
      <c r="B26" s="5"/>
      <c r="C26" s="5"/>
      <c r="D26" s="5"/>
      <c r="E26" s="14"/>
      <c r="F26" s="14"/>
      <c r="G26" s="14"/>
      <c r="H26" s="10"/>
      <c r="I26" s="15"/>
      <c r="J26" s="5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0"/>
    </row>
    <row r="27" spans="1:41" s="2" customFormat="1" ht="35.25" customHeight="1" hidden="1">
      <c r="A27" s="96" t="s">
        <v>31</v>
      </c>
      <c r="B27" s="17"/>
      <c r="C27" s="18"/>
      <c r="D27" s="17"/>
      <c r="E27" s="19"/>
      <c r="F27" s="19"/>
      <c r="G27" s="19"/>
      <c r="H27" s="97"/>
      <c r="I27" s="98"/>
      <c r="J27" s="98"/>
      <c r="K27" s="97">
        <f>SUM(K25:K26)</f>
        <v>0</v>
      </c>
      <c r="L27" s="97">
        <f aca="true" t="shared" si="0" ref="L27:S27">SUM(L25:L25)</f>
        <v>0</v>
      </c>
      <c r="M27" s="97">
        <f t="shared" si="0"/>
        <v>0</v>
      </c>
      <c r="N27" s="97">
        <f t="shared" si="0"/>
        <v>0</v>
      </c>
      <c r="O27" s="97">
        <f t="shared" si="0"/>
        <v>0</v>
      </c>
      <c r="P27" s="97">
        <f t="shared" si="0"/>
        <v>0</v>
      </c>
      <c r="Q27" s="97">
        <f t="shared" si="0"/>
        <v>0</v>
      </c>
      <c r="R27" s="97">
        <f t="shared" si="0"/>
        <v>0</v>
      </c>
      <c r="S27" s="97">
        <f t="shared" si="0"/>
        <v>0</v>
      </c>
      <c r="T27" s="97">
        <f>SUM(T25:T26)</f>
        <v>0</v>
      </c>
      <c r="U27" s="97">
        <f aca="true" t="shared" si="1" ref="U27:AB27">SUM(U25:U25)</f>
        <v>0</v>
      </c>
      <c r="V27" s="97">
        <f t="shared" si="1"/>
        <v>0</v>
      </c>
      <c r="W27" s="97">
        <f t="shared" si="1"/>
        <v>0</v>
      </c>
      <c r="X27" s="97">
        <f t="shared" si="1"/>
        <v>0</v>
      </c>
      <c r="Y27" s="97">
        <f t="shared" si="1"/>
        <v>0</v>
      </c>
      <c r="Z27" s="97">
        <f t="shared" si="1"/>
        <v>0</v>
      </c>
      <c r="AA27" s="97">
        <f t="shared" si="1"/>
        <v>0</v>
      </c>
      <c r="AB27" s="97">
        <f t="shared" si="1"/>
        <v>0</v>
      </c>
      <c r="AC27" s="97">
        <f>SUM(AC25:AC26)</f>
        <v>0</v>
      </c>
      <c r="AD27" s="97">
        <f>SUM(AD25:AD25)</f>
        <v>0</v>
      </c>
      <c r="AE27" s="99">
        <f>SUM(AE25:AE26)</f>
        <v>0</v>
      </c>
      <c r="AF27" s="99">
        <f>SUM(AF25:AF26)</f>
        <v>0</v>
      </c>
      <c r="AG27" s="97">
        <f>SUM(AG25:AG25)</f>
        <v>0</v>
      </c>
      <c r="AH27" s="97">
        <f>SUM(AH25:AH25)</f>
        <v>0</v>
      </c>
      <c r="AI27" s="97">
        <f>SUM(AI25:AI25)</f>
        <v>0</v>
      </c>
      <c r="AJ27" s="100"/>
      <c r="AK27" s="100"/>
      <c r="AL27" s="100"/>
      <c r="AM27" s="100"/>
      <c r="AN27" s="100"/>
      <c r="AO27" s="100"/>
    </row>
    <row r="28" spans="1:41" s="2" customFormat="1" ht="35.25" customHeight="1" hidden="1">
      <c r="A28" s="155" t="s">
        <v>32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7"/>
      <c r="AJ28" s="100"/>
      <c r="AK28" s="100"/>
      <c r="AL28" s="100"/>
      <c r="AM28" s="100"/>
      <c r="AN28" s="100"/>
      <c r="AO28" s="100"/>
    </row>
    <row r="29" spans="1:41" s="2" customFormat="1" ht="35.25" customHeight="1" hidden="1">
      <c r="A29" s="6"/>
      <c r="B29" s="5"/>
      <c r="C29" s="5"/>
      <c r="D29" s="91"/>
      <c r="E29" s="14"/>
      <c r="F29" s="14"/>
      <c r="G29" s="14"/>
      <c r="H29" s="10">
        <v>0</v>
      </c>
      <c r="I29" s="10"/>
      <c r="J29" s="10"/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0"/>
      <c r="AK29" s="100"/>
      <c r="AL29" s="100"/>
      <c r="AM29" s="100"/>
      <c r="AN29" s="100"/>
      <c r="AO29" s="100"/>
    </row>
    <row r="30" spans="1:41" s="2" customFormat="1" ht="35.25" customHeight="1" hidden="1">
      <c r="A30" s="152" t="s">
        <v>33</v>
      </c>
      <c r="B30" s="153"/>
      <c r="C30" s="153"/>
      <c r="D30" s="154"/>
      <c r="E30" s="101"/>
      <c r="F30" s="101"/>
      <c r="G30" s="98"/>
      <c r="H30" s="102">
        <f>SUM(H29)</f>
        <v>0</v>
      </c>
      <c r="I30" s="102">
        <v>0</v>
      </c>
      <c r="J30" s="102"/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/>
      <c r="R30" s="102">
        <f>SUM(R29)</f>
        <v>0</v>
      </c>
      <c r="S30" s="102">
        <v>0</v>
      </c>
      <c r="T30" s="102">
        <f>SUM(T29)</f>
        <v>0</v>
      </c>
      <c r="U30" s="102">
        <v>0</v>
      </c>
      <c r="V30" s="102">
        <f>SUM(V29)</f>
        <v>0</v>
      </c>
      <c r="W30" s="102">
        <v>0</v>
      </c>
      <c r="X30" s="102">
        <f>SUM(X29)</f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f>SUM(AC29)</f>
        <v>0</v>
      </c>
      <c r="AD30" s="102">
        <v>0</v>
      </c>
      <c r="AE30" s="102">
        <f>SUM(AE29)</f>
        <v>0</v>
      </c>
      <c r="AF30" s="102">
        <v>0</v>
      </c>
      <c r="AG30" s="102">
        <v>0</v>
      </c>
      <c r="AH30" s="102">
        <v>0</v>
      </c>
      <c r="AI30" s="102">
        <v>0</v>
      </c>
      <c r="AJ30" s="100"/>
      <c r="AK30" s="100"/>
      <c r="AL30" s="100"/>
      <c r="AM30" s="100"/>
      <c r="AN30" s="100"/>
      <c r="AO30" s="100"/>
    </row>
    <row r="31" spans="1:41" s="2" customFormat="1" ht="35.25" customHeight="1" hidden="1">
      <c r="A31" s="158" t="s">
        <v>34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00"/>
      <c r="AK31" s="100"/>
      <c r="AL31" s="100"/>
      <c r="AM31" s="100"/>
      <c r="AN31" s="100"/>
      <c r="AO31" s="100"/>
    </row>
    <row r="32" spans="1:41" s="2" customFormat="1" ht="24" customHeight="1" hidden="1">
      <c r="A32" s="93"/>
      <c r="B32" s="5"/>
      <c r="C32" s="20"/>
      <c r="D32" s="5"/>
      <c r="E32" s="6"/>
      <c r="F32" s="6"/>
      <c r="G32" s="6"/>
      <c r="H32" s="10">
        <v>0</v>
      </c>
      <c r="I32" s="10"/>
      <c r="J32" s="10"/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0"/>
      <c r="AK32" s="100"/>
      <c r="AL32" s="100"/>
      <c r="AM32" s="100"/>
      <c r="AN32" s="100"/>
      <c r="AO32" s="100"/>
    </row>
    <row r="33" spans="1:41" s="2" customFormat="1" ht="20.25" customHeight="1" hidden="1">
      <c r="A33" s="96" t="s">
        <v>35</v>
      </c>
      <c r="B33" s="17"/>
      <c r="C33" s="18"/>
      <c r="D33" s="17"/>
      <c r="E33" s="19"/>
      <c r="F33" s="19"/>
      <c r="G33" s="19"/>
      <c r="H33" s="97">
        <v>0</v>
      </c>
      <c r="I33" s="97"/>
      <c r="J33" s="103"/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/>
      <c r="R33" s="97">
        <v>0</v>
      </c>
      <c r="S33" s="97">
        <v>0</v>
      </c>
      <c r="T33" s="97">
        <v>0</v>
      </c>
      <c r="U33" s="97">
        <v>0</v>
      </c>
      <c r="V33" s="97">
        <v>0</v>
      </c>
      <c r="W33" s="97">
        <v>0</v>
      </c>
      <c r="X33" s="97">
        <v>0</v>
      </c>
      <c r="Y33" s="97">
        <v>0</v>
      </c>
      <c r="Z33" s="97">
        <v>0</v>
      </c>
      <c r="AA33" s="97">
        <v>0</v>
      </c>
      <c r="AB33" s="97">
        <v>0</v>
      </c>
      <c r="AC33" s="97">
        <v>0</v>
      </c>
      <c r="AD33" s="97">
        <v>0</v>
      </c>
      <c r="AE33" s="97">
        <v>0</v>
      </c>
      <c r="AF33" s="97">
        <v>0</v>
      </c>
      <c r="AG33" s="97">
        <v>0</v>
      </c>
      <c r="AH33" s="97">
        <v>0</v>
      </c>
      <c r="AI33" s="97">
        <v>0</v>
      </c>
      <c r="AJ33" s="100"/>
      <c r="AK33" s="100"/>
      <c r="AL33" s="100"/>
      <c r="AM33" s="100"/>
      <c r="AN33" s="100"/>
      <c r="AO33" s="100"/>
    </row>
    <row r="34" spans="1:36" s="2" customFormat="1" ht="36.75" customHeight="1" hidden="1">
      <c r="A34" s="18" t="s">
        <v>36</v>
      </c>
      <c r="B34" s="18"/>
      <c r="C34" s="18"/>
      <c r="D34" s="18"/>
      <c r="E34" s="104"/>
      <c r="F34" s="104"/>
      <c r="G34" s="104"/>
      <c r="H34" s="104">
        <f>H30+H23+H27+H33</f>
        <v>0</v>
      </c>
      <c r="I34" s="104"/>
      <c r="J34" s="104"/>
      <c r="K34" s="104">
        <f aca="true" t="shared" si="2" ref="K34:AI34">K30+K23+K27+K33</f>
        <v>0</v>
      </c>
      <c r="L34" s="104">
        <f t="shared" si="2"/>
        <v>0</v>
      </c>
      <c r="M34" s="104">
        <f t="shared" si="2"/>
        <v>0</v>
      </c>
      <c r="N34" s="104">
        <f t="shared" si="2"/>
        <v>0</v>
      </c>
      <c r="O34" s="104">
        <f t="shared" si="2"/>
        <v>0</v>
      </c>
      <c r="P34" s="104">
        <f t="shared" si="2"/>
        <v>0</v>
      </c>
      <c r="Q34" s="104">
        <f t="shared" si="2"/>
        <v>0</v>
      </c>
      <c r="R34" s="104">
        <f t="shared" si="2"/>
        <v>0</v>
      </c>
      <c r="S34" s="104">
        <f t="shared" si="2"/>
        <v>0</v>
      </c>
      <c r="T34" s="104">
        <f t="shared" si="2"/>
        <v>0</v>
      </c>
      <c r="U34" s="104">
        <f t="shared" si="2"/>
        <v>0</v>
      </c>
      <c r="V34" s="104">
        <f t="shared" si="2"/>
        <v>0</v>
      </c>
      <c r="W34" s="104">
        <f t="shared" si="2"/>
        <v>0</v>
      </c>
      <c r="X34" s="104">
        <f t="shared" si="2"/>
        <v>0</v>
      </c>
      <c r="Y34" s="104">
        <f t="shared" si="2"/>
        <v>0</v>
      </c>
      <c r="Z34" s="104">
        <f t="shared" si="2"/>
        <v>0</v>
      </c>
      <c r="AA34" s="104">
        <f t="shared" si="2"/>
        <v>0</v>
      </c>
      <c r="AB34" s="104">
        <f t="shared" si="2"/>
        <v>0</v>
      </c>
      <c r="AC34" s="104">
        <f t="shared" si="2"/>
        <v>0</v>
      </c>
      <c r="AD34" s="104">
        <f t="shared" si="2"/>
        <v>0</v>
      </c>
      <c r="AE34" s="104">
        <f t="shared" si="2"/>
        <v>0</v>
      </c>
      <c r="AF34" s="104">
        <f t="shared" si="2"/>
        <v>0</v>
      </c>
      <c r="AG34" s="104">
        <f t="shared" si="2"/>
        <v>0</v>
      </c>
      <c r="AH34" s="104">
        <f t="shared" si="2"/>
        <v>0</v>
      </c>
      <c r="AI34" s="104">
        <f t="shared" si="2"/>
        <v>0</v>
      </c>
      <c r="AJ34" s="100"/>
    </row>
    <row r="35" spans="1:36" s="2" customFormat="1" ht="16.5" customHeight="1">
      <c r="A35" s="105"/>
      <c r="B35" s="105"/>
      <c r="H35" s="106"/>
      <c r="I35" s="107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0"/>
    </row>
    <row r="36" spans="1:31" s="38" customFormat="1" ht="12" customHeight="1">
      <c r="A36" s="160" t="s">
        <v>37</v>
      </c>
      <c r="B36" s="163" t="s">
        <v>38</v>
      </c>
      <c r="C36" s="132" t="s">
        <v>39</v>
      </c>
      <c r="D36" s="132" t="s">
        <v>40</v>
      </c>
      <c r="E36" s="163" t="s">
        <v>41</v>
      </c>
      <c r="F36" s="132" t="s">
        <v>42</v>
      </c>
      <c r="G36" s="132" t="s">
        <v>43</v>
      </c>
      <c r="H36" s="132" t="s">
        <v>44</v>
      </c>
      <c r="I36" s="150" t="s">
        <v>45</v>
      </c>
      <c r="J36" s="151"/>
      <c r="K36" s="132" t="s">
        <v>46</v>
      </c>
      <c r="L36" s="132" t="s">
        <v>47</v>
      </c>
      <c r="M36" s="132" t="s">
        <v>48</v>
      </c>
      <c r="N36" s="133" t="s">
        <v>49</v>
      </c>
      <c r="O36" s="134"/>
      <c r="P36" s="134"/>
      <c r="Q36" s="134"/>
      <c r="R36" s="135"/>
      <c r="S36" s="136" t="s">
        <v>50</v>
      </c>
      <c r="T36" s="137"/>
      <c r="U36" s="138"/>
      <c r="V36" s="142" t="s">
        <v>51</v>
      </c>
      <c r="W36" s="143"/>
      <c r="X36" s="143"/>
      <c r="Y36" s="143"/>
      <c r="Z36" s="144"/>
      <c r="AA36" s="142" t="s">
        <v>15</v>
      </c>
      <c r="AB36" s="143"/>
      <c r="AC36" s="143"/>
      <c r="AD36" s="143"/>
      <c r="AE36" s="144"/>
    </row>
    <row r="37" spans="1:31" s="38" customFormat="1" ht="43.5" customHeight="1">
      <c r="A37" s="161"/>
      <c r="B37" s="164"/>
      <c r="C37" s="149"/>
      <c r="D37" s="149"/>
      <c r="E37" s="166"/>
      <c r="F37" s="132"/>
      <c r="G37" s="132"/>
      <c r="H37" s="149"/>
      <c r="I37" s="151"/>
      <c r="J37" s="151"/>
      <c r="K37" s="149"/>
      <c r="L37" s="149"/>
      <c r="M37" s="132"/>
      <c r="N37" s="133" t="s">
        <v>52</v>
      </c>
      <c r="O37" s="134"/>
      <c r="P37" s="145"/>
      <c r="Q37" s="133" t="s">
        <v>19</v>
      </c>
      <c r="R37" s="134"/>
      <c r="S37" s="139"/>
      <c r="T37" s="140"/>
      <c r="U37" s="141"/>
      <c r="V37" s="146" t="s">
        <v>52</v>
      </c>
      <c r="W37" s="147"/>
      <c r="X37" s="148"/>
      <c r="Y37" s="146" t="s">
        <v>19</v>
      </c>
      <c r="Z37" s="147"/>
      <c r="AA37" s="146" t="s">
        <v>52</v>
      </c>
      <c r="AB37" s="147"/>
      <c r="AC37" s="148"/>
      <c r="AD37" s="146" t="s">
        <v>19</v>
      </c>
      <c r="AE37" s="148"/>
    </row>
    <row r="38" spans="1:31" s="38" customFormat="1" ht="69" customHeight="1">
      <c r="A38" s="162"/>
      <c r="B38" s="165"/>
      <c r="C38" s="149"/>
      <c r="D38" s="149"/>
      <c r="E38" s="167"/>
      <c r="F38" s="132"/>
      <c r="G38" s="132"/>
      <c r="H38" s="149"/>
      <c r="I38" s="39" t="s">
        <v>16</v>
      </c>
      <c r="J38" s="39" t="s">
        <v>17</v>
      </c>
      <c r="K38" s="149"/>
      <c r="L38" s="149"/>
      <c r="M38" s="132"/>
      <c r="N38" s="59" t="s">
        <v>20</v>
      </c>
      <c r="O38" s="59" t="s">
        <v>53</v>
      </c>
      <c r="P38" s="60" t="s">
        <v>23</v>
      </c>
      <c r="Q38" s="59" t="s">
        <v>54</v>
      </c>
      <c r="R38" s="59" t="s">
        <v>53</v>
      </c>
      <c r="S38" s="59" t="s">
        <v>55</v>
      </c>
      <c r="T38" s="59" t="s">
        <v>53</v>
      </c>
      <c r="U38" s="60" t="s">
        <v>23</v>
      </c>
      <c r="V38" s="59" t="s">
        <v>55</v>
      </c>
      <c r="W38" s="59" t="s">
        <v>53</v>
      </c>
      <c r="X38" s="60" t="s">
        <v>23</v>
      </c>
      <c r="Y38" s="59" t="s">
        <v>20</v>
      </c>
      <c r="Z38" s="59" t="s">
        <v>53</v>
      </c>
      <c r="AA38" s="59" t="s">
        <v>55</v>
      </c>
      <c r="AB38" s="59" t="s">
        <v>53</v>
      </c>
      <c r="AC38" s="60" t="s">
        <v>23</v>
      </c>
      <c r="AD38" s="59" t="s">
        <v>20</v>
      </c>
      <c r="AE38" s="59" t="s">
        <v>53</v>
      </c>
    </row>
    <row r="39" spans="1:31" s="38" customFormat="1" ht="12">
      <c r="A39" s="40">
        <v>1</v>
      </c>
      <c r="B39" s="40">
        <v>2</v>
      </c>
      <c r="C39" s="41">
        <v>3</v>
      </c>
      <c r="D39" s="41">
        <v>4</v>
      </c>
      <c r="E39" s="41">
        <v>5</v>
      </c>
      <c r="F39" s="40">
        <v>6</v>
      </c>
      <c r="G39" s="40">
        <v>7</v>
      </c>
      <c r="H39" s="42">
        <v>8</v>
      </c>
      <c r="I39" s="42">
        <v>9</v>
      </c>
      <c r="J39" s="42">
        <v>10</v>
      </c>
      <c r="K39" s="41">
        <v>11</v>
      </c>
      <c r="L39" s="41">
        <v>12</v>
      </c>
      <c r="M39" s="40">
        <v>13</v>
      </c>
      <c r="N39" s="40">
        <v>14</v>
      </c>
      <c r="O39" s="40">
        <v>15</v>
      </c>
      <c r="P39" s="40">
        <v>16</v>
      </c>
      <c r="Q39" s="43">
        <v>17</v>
      </c>
      <c r="R39" s="40">
        <v>18</v>
      </c>
      <c r="S39" s="40">
        <f>R39+1</f>
        <v>19</v>
      </c>
      <c r="T39" s="40">
        <v>20</v>
      </c>
      <c r="U39" s="40">
        <f>T39+1</f>
        <v>21</v>
      </c>
      <c r="V39" s="40">
        <f>U39+1</f>
        <v>22</v>
      </c>
      <c r="W39" s="40">
        <v>23</v>
      </c>
      <c r="X39" s="40">
        <f>W39+1</f>
        <v>24</v>
      </c>
      <c r="Y39" s="40">
        <f>X39+1</f>
        <v>25</v>
      </c>
      <c r="Z39" s="40">
        <v>26</v>
      </c>
      <c r="AA39" s="40">
        <v>27</v>
      </c>
      <c r="AB39" s="40">
        <v>28</v>
      </c>
      <c r="AC39" s="40">
        <f>AB39+1</f>
        <v>29</v>
      </c>
      <c r="AD39" s="40">
        <f>AC39+1</f>
        <v>30</v>
      </c>
      <c r="AE39" s="40">
        <v>31</v>
      </c>
    </row>
    <row r="40" spans="1:31" s="38" customFormat="1" ht="12">
      <c r="A40" s="112" t="s">
        <v>71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</row>
    <row r="41" spans="1:31" s="50" customFormat="1" ht="38.25" customHeight="1">
      <c r="A41" s="44"/>
      <c r="B41" s="45"/>
      <c r="C41" s="46"/>
      <c r="D41" s="47"/>
      <c r="E41" s="47"/>
      <c r="F41" s="114"/>
      <c r="G41" s="124"/>
      <c r="H41" s="45"/>
      <c r="I41" s="45"/>
      <c r="J41" s="45"/>
      <c r="K41" s="48"/>
      <c r="L41" s="49"/>
      <c r="M41" s="49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</row>
    <row r="42" spans="1:31" s="38" customFormat="1" ht="36.75" customHeight="1" hidden="1">
      <c r="A42" s="44"/>
      <c r="B42" s="45"/>
      <c r="C42" s="46"/>
      <c r="D42" s="47"/>
      <c r="E42" s="47"/>
      <c r="F42" s="114"/>
      <c r="G42" s="124"/>
      <c r="H42" s="45"/>
      <c r="I42" s="45"/>
      <c r="J42" s="45"/>
      <c r="K42" s="48"/>
      <c r="L42" s="49"/>
      <c r="M42" s="49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</row>
    <row r="43" spans="1:31" s="38" customFormat="1" ht="48" customHeight="1" hidden="1">
      <c r="A43" s="44"/>
      <c r="B43" s="45"/>
      <c r="C43" s="46"/>
      <c r="D43" s="47"/>
      <c r="E43" s="47"/>
      <c r="F43" s="49"/>
      <c r="G43" s="125"/>
      <c r="H43" s="45"/>
      <c r="I43" s="45"/>
      <c r="J43" s="45"/>
      <c r="K43" s="48"/>
      <c r="L43" s="49"/>
      <c r="M43" s="49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</row>
    <row r="44" spans="1:31" s="38" customFormat="1" ht="12">
      <c r="A44" s="126" t="s">
        <v>56</v>
      </c>
      <c r="B44" s="127"/>
      <c r="C44" s="127"/>
      <c r="D44" s="128"/>
      <c r="E44" s="46"/>
      <c r="F44" s="46"/>
      <c r="G44" s="46"/>
      <c r="H44" s="46"/>
      <c r="I44" s="46"/>
      <c r="J44" s="46"/>
      <c r="K44" s="53">
        <f>SUM(K41:K43)</f>
        <v>0</v>
      </c>
      <c r="L44" s="46"/>
      <c r="M44" s="49"/>
      <c r="N44" s="53">
        <f>SUM(N41:N43)</f>
        <v>0</v>
      </c>
      <c r="O44" s="53">
        <f>SUM(O41:O43)</f>
        <v>0</v>
      </c>
      <c r="P44" s="53">
        <f>SUM(P41:P42)</f>
        <v>0</v>
      </c>
      <c r="Q44" s="53">
        <f aca="true" t="shared" si="3" ref="Q44:AE44">SUM(Q41:Q43)</f>
        <v>0</v>
      </c>
      <c r="R44" s="53">
        <f t="shared" si="3"/>
        <v>0</v>
      </c>
      <c r="S44" s="53">
        <f t="shared" si="3"/>
        <v>0</v>
      </c>
      <c r="T44" s="53">
        <f t="shared" si="3"/>
        <v>0</v>
      </c>
      <c r="U44" s="53">
        <f t="shared" si="3"/>
        <v>0</v>
      </c>
      <c r="V44" s="53">
        <f t="shared" si="3"/>
        <v>0</v>
      </c>
      <c r="W44" s="53">
        <f t="shared" si="3"/>
        <v>0</v>
      </c>
      <c r="X44" s="53">
        <f t="shared" si="3"/>
        <v>0</v>
      </c>
      <c r="Y44" s="53">
        <f t="shared" si="3"/>
        <v>0</v>
      </c>
      <c r="Z44" s="53">
        <f t="shared" si="3"/>
        <v>0</v>
      </c>
      <c r="AA44" s="53">
        <f t="shared" si="3"/>
        <v>0</v>
      </c>
      <c r="AB44" s="53">
        <f t="shared" si="3"/>
        <v>0</v>
      </c>
      <c r="AC44" s="53">
        <f t="shared" si="3"/>
        <v>0</v>
      </c>
      <c r="AD44" s="53">
        <f t="shared" si="3"/>
        <v>0</v>
      </c>
      <c r="AE44" s="53">
        <f t="shared" si="3"/>
        <v>0</v>
      </c>
    </row>
    <row r="45" spans="1:31" s="38" customFormat="1" ht="12">
      <c r="A45" s="51"/>
      <c r="B45" s="52"/>
      <c r="C45" s="52"/>
      <c r="D45" s="52"/>
      <c r="E45" s="54"/>
      <c r="F45" s="54"/>
      <c r="G45" s="54"/>
      <c r="H45" s="54"/>
      <c r="I45" s="54"/>
      <c r="J45" s="54"/>
      <c r="K45" s="55"/>
      <c r="L45" s="54"/>
      <c r="M45" s="56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7"/>
      <c r="AE45" s="53"/>
    </row>
    <row r="46" spans="1:31" s="38" customFormat="1" ht="12">
      <c r="A46" s="129" t="s">
        <v>65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1"/>
      <c r="AE46" s="58"/>
    </row>
    <row r="47" spans="1:31" s="65" customFormat="1" ht="48">
      <c r="A47" s="61" t="s">
        <v>74</v>
      </c>
      <c r="B47" s="61" t="s">
        <v>75</v>
      </c>
      <c r="C47" s="62" t="s">
        <v>76</v>
      </c>
      <c r="D47" s="63" t="s">
        <v>77</v>
      </c>
      <c r="E47" s="62" t="s">
        <v>78</v>
      </c>
      <c r="F47" s="62" t="s">
        <v>79</v>
      </c>
      <c r="G47" s="62" t="s">
        <v>30</v>
      </c>
      <c r="H47" s="62" t="s">
        <v>94</v>
      </c>
      <c r="I47" s="62" t="s">
        <v>96</v>
      </c>
      <c r="J47" s="62"/>
      <c r="K47" s="64">
        <v>13132000</v>
      </c>
      <c r="L47" s="111">
        <v>0.055</v>
      </c>
      <c r="M47" s="62" t="s">
        <v>80</v>
      </c>
      <c r="N47" s="64">
        <v>3132000</v>
      </c>
      <c r="O47" s="61">
        <v>1401005.98</v>
      </c>
      <c r="P47" s="61"/>
      <c r="Q47" s="61">
        <v>3132000</v>
      </c>
      <c r="R47" s="61">
        <v>1401005.98</v>
      </c>
      <c r="S47" s="61"/>
      <c r="T47" s="61">
        <v>546306.37</v>
      </c>
      <c r="U47" s="61">
        <v>1334417.46</v>
      </c>
      <c r="V47" s="61">
        <v>3132000</v>
      </c>
      <c r="W47" s="61"/>
      <c r="X47" s="61"/>
      <c r="Y47" s="61">
        <v>3132000</v>
      </c>
      <c r="Z47" s="61"/>
      <c r="AA47" s="61">
        <f>SUM(N47+S47-V47)</f>
        <v>0</v>
      </c>
      <c r="AB47" s="61">
        <f aca="true" t="shared" si="4" ref="AB47:AC55">SUM(O47+T47-W47)</f>
        <v>1947312.35</v>
      </c>
      <c r="AC47" s="61">
        <f t="shared" si="4"/>
        <v>1334417.46</v>
      </c>
      <c r="AD47" s="61">
        <f>SUM(Q47-Y47)</f>
        <v>0</v>
      </c>
      <c r="AE47" s="61">
        <f>SUM(R47-Z47+T47)</f>
        <v>1947312.35</v>
      </c>
    </row>
    <row r="48" spans="1:31" s="69" customFormat="1" ht="87.75" customHeight="1" hidden="1">
      <c r="A48" s="66"/>
      <c r="B48" s="66"/>
      <c r="C48" s="67"/>
      <c r="D48" s="68"/>
      <c r="E48" s="68"/>
      <c r="F48" s="66"/>
      <c r="G48" s="66"/>
      <c r="H48" s="66"/>
      <c r="I48" s="66"/>
      <c r="J48" s="66"/>
      <c r="K48" s="67"/>
      <c r="L48" s="110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1">
        <f aca="true" t="shared" si="5" ref="AA48:AA55">SUM(N48+S48-V48)</f>
        <v>0</v>
      </c>
      <c r="AB48" s="61">
        <f t="shared" si="4"/>
        <v>0</v>
      </c>
      <c r="AC48" s="61">
        <f t="shared" si="4"/>
        <v>0</v>
      </c>
      <c r="AD48" s="61">
        <f aca="true" t="shared" si="6" ref="AD48:AE55">SUM(Q48-Y48)</f>
        <v>0</v>
      </c>
      <c r="AE48" s="66"/>
    </row>
    <row r="49" spans="1:31" s="69" customFormat="1" ht="86.25" customHeight="1" hidden="1">
      <c r="A49" s="66"/>
      <c r="B49" s="66"/>
      <c r="C49" s="67"/>
      <c r="D49" s="68"/>
      <c r="E49" s="68"/>
      <c r="F49" s="66"/>
      <c r="G49" s="66"/>
      <c r="H49" s="66"/>
      <c r="I49" s="66"/>
      <c r="J49" s="66"/>
      <c r="K49" s="67"/>
      <c r="L49" s="110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1">
        <f t="shared" si="5"/>
        <v>0</v>
      </c>
      <c r="AB49" s="61">
        <f t="shared" si="4"/>
        <v>0</v>
      </c>
      <c r="AC49" s="61">
        <f t="shared" si="4"/>
        <v>0</v>
      </c>
      <c r="AD49" s="61">
        <f t="shared" si="6"/>
        <v>0</v>
      </c>
      <c r="AE49" s="66"/>
    </row>
    <row r="50" spans="1:31" s="69" customFormat="1" ht="90.75" customHeight="1" hidden="1">
      <c r="A50" s="66"/>
      <c r="B50" s="66"/>
      <c r="C50" s="67"/>
      <c r="D50" s="68"/>
      <c r="E50" s="68"/>
      <c r="F50" s="66"/>
      <c r="G50" s="66"/>
      <c r="H50" s="66"/>
      <c r="I50" s="66"/>
      <c r="J50" s="66"/>
      <c r="K50" s="67"/>
      <c r="L50" s="110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1">
        <f t="shared" si="5"/>
        <v>0</v>
      </c>
      <c r="AB50" s="61">
        <f t="shared" si="4"/>
        <v>0</v>
      </c>
      <c r="AC50" s="61">
        <f t="shared" si="4"/>
        <v>0</v>
      </c>
      <c r="AD50" s="61">
        <f t="shared" si="6"/>
        <v>0</v>
      </c>
      <c r="AE50" s="66"/>
    </row>
    <row r="51" spans="1:31" s="69" customFormat="1" ht="135.75" customHeight="1" hidden="1">
      <c r="A51" s="66"/>
      <c r="B51" s="66"/>
      <c r="C51" s="67"/>
      <c r="D51" s="68"/>
      <c r="E51" s="68"/>
      <c r="F51" s="66"/>
      <c r="G51" s="66"/>
      <c r="H51" s="66"/>
      <c r="I51" s="66"/>
      <c r="J51" s="66"/>
      <c r="K51" s="67"/>
      <c r="L51" s="110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1">
        <f t="shared" si="5"/>
        <v>0</v>
      </c>
      <c r="AB51" s="61">
        <f t="shared" si="4"/>
        <v>0</v>
      </c>
      <c r="AC51" s="61">
        <f t="shared" si="4"/>
        <v>0</v>
      </c>
      <c r="AD51" s="61">
        <f t="shared" si="6"/>
        <v>0</v>
      </c>
      <c r="AE51" s="66"/>
    </row>
    <row r="52" spans="1:31" s="69" customFormat="1" ht="86.25" customHeight="1" hidden="1">
      <c r="A52" s="66"/>
      <c r="B52" s="66"/>
      <c r="C52" s="67"/>
      <c r="D52" s="70"/>
      <c r="E52" s="68"/>
      <c r="F52" s="66"/>
      <c r="G52" s="66"/>
      <c r="H52" s="66"/>
      <c r="I52" s="66"/>
      <c r="J52" s="66"/>
      <c r="K52" s="67"/>
      <c r="L52" s="110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1">
        <f t="shared" si="5"/>
        <v>0</v>
      </c>
      <c r="AB52" s="61">
        <f t="shared" si="4"/>
        <v>0</v>
      </c>
      <c r="AC52" s="61">
        <f t="shared" si="4"/>
        <v>0</v>
      </c>
      <c r="AD52" s="61">
        <f t="shared" si="6"/>
        <v>0</v>
      </c>
      <c r="AE52" s="66"/>
    </row>
    <row r="53" spans="1:31" s="71" customFormat="1" ht="128.25" customHeight="1" hidden="1">
      <c r="A53" s="66"/>
      <c r="B53" s="66"/>
      <c r="C53" s="67"/>
      <c r="D53" s="68"/>
      <c r="E53" s="68"/>
      <c r="F53" s="66"/>
      <c r="G53" s="66"/>
      <c r="H53" s="66"/>
      <c r="I53" s="66"/>
      <c r="J53" s="66"/>
      <c r="K53" s="67"/>
      <c r="L53" s="110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1">
        <f t="shared" si="5"/>
        <v>0</v>
      </c>
      <c r="AB53" s="61">
        <f t="shared" si="4"/>
        <v>0</v>
      </c>
      <c r="AC53" s="61">
        <f t="shared" si="4"/>
        <v>0</v>
      </c>
      <c r="AD53" s="61">
        <f t="shared" si="6"/>
        <v>0</v>
      </c>
      <c r="AE53" s="66"/>
    </row>
    <row r="54" spans="1:31" s="71" customFormat="1" ht="128.25" customHeight="1" hidden="1">
      <c r="A54" s="66"/>
      <c r="B54" s="66"/>
      <c r="C54" s="67"/>
      <c r="D54" s="68"/>
      <c r="E54" s="68"/>
      <c r="F54" s="66"/>
      <c r="G54" s="66"/>
      <c r="H54" s="66"/>
      <c r="I54" s="66"/>
      <c r="J54" s="66"/>
      <c r="K54" s="67"/>
      <c r="L54" s="110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1">
        <f t="shared" si="5"/>
        <v>0</v>
      </c>
      <c r="AB54" s="61">
        <f t="shared" si="4"/>
        <v>0</v>
      </c>
      <c r="AC54" s="61">
        <f t="shared" si="4"/>
        <v>0</v>
      </c>
      <c r="AD54" s="61">
        <f t="shared" si="6"/>
        <v>0</v>
      </c>
      <c r="AE54" s="66"/>
    </row>
    <row r="55" spans="1:31" s="65" customFormat="1" ht="48">
      <c r="A55" s="61" t="s">
        <v>81</v>
      </c>
      <c r="B55" s="61" t="s">
        <v>82</v>
      </c>
      <c r="C55" s="62" t="s">
        <v>76</v>
      </c>
      <c r="D55" s="63" t="s">
        <v>83</v>
      </c>
      <c r="E55" s="62" t="s">
        <v>84</v>
      </c>
      <c r="F55" s="62" t="s">
        <v>79</v>
      </c>
      <c r="G55" s="62" t="s">
        <v>30</v>
      </c>
      <c r="H55" s="62" t="s">
        <v>95</v>
      </c>
      <c r="I55" s="62" t="s">
        <v>97</v>
      </c>
      <c r="J55" s="62"/>
      <c r="K55" s="64">
        <v>7937000</v>
      </c>
      <c r="L55" s="111">
        <v>0.055</v>
      </c>
      <c r="M55" s="62" t="s">
        <v>80</v>
      </c>
      <c r="N55" s="64">
        <v>7927508.2</v>
      </c>
      <c r="O55" s="61">
        <v>290214.14</v>
      </c>
      <c r="P55" s="61"/>
      <c r="Q55" s="61">
        <v>6164508.2</v>
      </c>
      <c r="R55" s="61">
        <v>290214.14</v>
      </c>
      <c r="S55" s="61"/>
      <c r="T55" s="61"/>
      <c r="U55" s="61"/>
      <c r="V55" s="61"/>
      <c r="W55" s="61"/>
      <c r="X55" s="61"/>
      <c r="Y55" s="61"/>
      <c r="Z55" s="61"/>
      <c r="AA55" s="61">
        <f t="shared" si="5"/>
        <v>7927508.2</v>
      </c>
      <c r="AB55" s="61">
        <f t="shared" si="4"/>
        <v>290214.14</v>
      </c>
      <c r="AC55" s="61">
        <f t="shared" si="4"/>
        <v>0</v>
      </c>
      <c r="AD55" s="61">
        <f t="shared" si="6"/>
        <v>6164508.2</v>
      </c>
      <c r="AE55" s="61">
        <f t="shared" si="6"/>
        <v>290214.14</v>
      </c>
    </row>
    <row r="56" spans="1:31" s="71" customFormat="1" ht="12">
      <c r="A56" s="118" t="s">
        <v>57</v>
      </c>
      <c r="B56" s="119"/>
      <c r="C56" s="119"/>
      <c r="D56" s="120"/>
      <c r="E56" s="75"/>
      <c r="F56" s="76"/>
      <c r="G56" s="76"/>
      <c r="H56" s="75"/>
      <c r="I56" s="75"/>
      <c r="J56" s="75"/>
      <c r="K56" s="76">
        <f>SUM(K47:K55)</f>
        <v>21069000</v>
      </c>
      <c r="L56" s="75"/>
      <c r="M56" s="76"/>
      <c r="N56" s="76">
        <f>SUM(N47:N55)</f>
        <v>11059508.2</v>
      </c>
      <c r="O56" s="76">
        <f>SUM(O47:O55)</f>
        <v>1691220.12</v>
      </c>
      <c r="P56" s="76">
        <f aca="true" t="shared" si="7" ref="P56:AE56">SUM(P47:P55)</f>
        <v>0</v>
      </c>
      <c r="Q56" s="76">
        <f t="shared" si="7"/>
        <v>9296508.2</v>
      </c>
      <c r="R56" s="76">
        <f t="shared" si="7"/>
        <v>1691220.12</v>
      </c>
      <c r="S56" s="76">
        <f t="shared" si="7"/>
        <v>0</v>
      </c>
      <c r="T56" s="76">
        <f t="shared" si="7"/>
        <v>546306.37</v>
      </c>
      <c r="U56" s="76">
        <f t="shared" si="7"/>
        <v>1334417.46</v>
      </c>
      <c r="V56" s="76">
        <f t="shared" si="7"/>
        <v>3132000</v>
      </c>
      <c r="W56" s="76">
        <f t="shared" si="7"/>
        <v>0</v>
      </c>
      <c r="X56" s="76">
        <f t="shared" si="7"/>
        <v>0</v>
      </c>
      <c r="Y56" s="76">
        <f t="shared" si="7"/>
        <v>3132000</v>
      </c>
      <c r="Z56" s="76">
        <f t="shared" si="7"/>
        <v>0</v>
      </c>
      <c r="AA56" s="76">
        <f t="shared" si="7"/>
        <v>7927508.2</v>
      </c>
      <c r="AB56" s="76">
        <f t="shared" si="7"/>
        <v>2237526.49</v>
      </c>
      <c r="AC56" s="76">
        <f t="shared" si="7"/>
        <v>1334417.46</v>
      </c>
      <c r="AD56" s="76">
        <f t="shared" si="7"/>
        <v>6164508.2</v>
      </c>
      <c r="AE56" s="76">
        <f t="shared" si="7"/>
        <v>2237526.49</v>
      </c>
    </row>
    <row r="57" spans="1:31" s="71" customFormat="1" ht="12">
      <c r="A57" s="72"/>
      <c r="B57" s="73"/>
      <c r="C57" s="73"/>
      <c r="D57" s="73"/>
      <c r="E57" s="77"/>
      <c r="F57" s="78"/>
      <c r="G57" s="78"/>
      <c r="H57" s="77"/>
      <c r="I57" s="77"/>
      <c r="J57" s="77"/>
      <c r="K57" s="78"/>
      <c r="L57" s="77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9"/>
      <c r="AE57" s="76"/>
    </row>
    <row r="58" spans="1:31" s="71" customFormat="1" ht="12">
      <c r="A58" s="121" t="s">
        <v>66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3"/>
      <c r="AE58" s="80"/>
    </row>
    <row r="59" spans="1:31" s="71" customFormat="1" ht="12">
      <c r="A59" s="118"/>
      <c r="B59" s="119"/>
      <c r="C59" s="119"/>
      <c r="D59" s="120"/>
      <c r="E59" s="74"/>
      <c r="F59" s="76"/>
      <c r="G59" s="76"/>
      <c r="H59" s="75"/>
      <c r="I59" s="75"/>
      <c r="J59" s="75"/>
      <c r="K59" s="75"/>
      <c r="L59" s="75"/>
      <c r="M59" s="75"/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</row>
    <row r="60" spans="1:31" s="71" customFormat="1" ht="12">
      <c r="A60" s="118" t="s">
        <v>58</v>
      </c>
      <c r="B60" s="119"/>
      <c r="C60" s="119"/>
      <c r="D60" s="120"/>
      <c r="E60" s="74"/>
      <c r="F60" s="76"/>
      <c r="G60" s="76"/>
      <c r="H60" s="75"/>
      <c r="I60" s="75"/>
      <c r="J60" s="75"/>
      <c r="K60" s="75"/>
      <c r="L60" s="75"/>
      <c r="M60" s="75"/>
      <c r="N60" s="75">
        <f aca="true" t="shared" si="8" ref="N60:AE60">N59</f>
        <v>0</v>
      </c>
      <c r="O60" s="75">
        <f t="shared" si="8"/>
        <v>0</v>
      </c>
      <c r="P60" s="75">
        <f t="shared" si="8"/>
        <v>0</v>
      </c>
      <c r="Q60" s="75">
        <f t="shared" si="8"/>
        <v>0</v>
      </c>
      <c r="R60" s="75">
        <f t="shared" si="8"/>
        <v>0</v>
      </c>
      <c r="S60" s="75">
        <f t="shared" si="8"/>
        <v>0</v>
      </c>
      <c r="T60" s="75">
        <f t="shared" si="8"/>
        <v>0</v>
      </c>
      <c r="U60" s="75">
        <f t="shared" si="8"/>
        <v>0</v>
      </c>
      <c r="V60" s="75">
        <f t="shared" si="8"/>
        <v>0</v>
      </c>
      <c r="W60" s="75">
        <f t="shared" si="8"/>
        <v>0</v>
      </c>
      <c r="X60" s="75">
        <f t="shared" si="8"/>
        <v>0</v>
      </c>
      <c r="Y60" s="75">
        <f t="shared" si="8"/>
        <v>0</v>
      </c>
      <c r="Z60" s="75">
        <f t="shared" si="8"/>
        <v>0</v>
      </c>
      <c r="AA60" s="75">
        <f t="shared" si="8"/>
        <v>0</v>
      </c>
      <c r="AB60" s="75">
        <f t="shared" si="8"/>
        <v>0</v>
      </c>
      <c r="AC60" s="75">
        <f t="shared" si="8"/>
        <v>0</v>
      </c>
      <c r="AD60" s="75">
        <f t="shared" si="8"/>
        <v>0</v>
      </c>
      <c r="AE60" s="75">
        <f t="shared" si="8"/>
        <v>0</v>
      </c>
    </row>
    <row r="61" spans="1:31" s="71" customFormat="1" ht="12">
      <c r="A61" s="72"/>
      <c r="B61" s="73"/>
      <c r="C61" s="73"/>
      <c r="D61" s="73"/>
      <c r="E61" s="73"/>
      <c r="F61" s="78"/>
      <c r="G61" s="78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81"/>
      <c r="AE61" s="75"/>
    </row>
    <row r="62" spans="1:31" s="71" customFormat="1" ht="12">
      <c r="A62" s="121" t="s">
        <v>67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3"/>
      <c r="AE62" s="80"/>
    </row>
    <row r="63" spans="1:31" s="71" customFormat="1" ht="13.5" customHeight="1">
      <c r="A63" s="66"/>
      <c r="B63" s="66"/>
      <c r="C63" s="66"/>
      <c r="D63" s="67"/>
      <c r="E63" s="67"/>
      <c r="F63" s="67"/>
      <c r="G63" s="67"/>
      <c r="H63" s="82"/>
      <c r="I63" s="82"/>
      <c r="J63" s="82"/>
      <c r="K63" s="82"/>
      <c r="L63" s="82"/>
      <c r="M63" s="82"/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66">
        <v>0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</row>
    <row r="64" spans="1:31" s="71" customFormat="1" ht="12">
      <c r="A64" s="118" t="s">
        <v>59</v>
      </c>
      <c r="B64" s="119"/>
      <c r="C64" s="119"/>
      <c r="D64" s="120"/>
      <c r="E64" s="74"/>
      <c r="F64" s="67"/>
      <c r="G64" s="67"/>
      <c r="H64" s="82"/>
      <c r="I64" s="82"/>
      <c r="J64" s="82"/>
      <c r="K64" s="82"/>
      <c r="L64" s="82"/>
      <c r="M64" s="82"/>
      <c r="N64" s="76">
        <f aca="true" t="shared" si="9" ref="N64:AE64">N63</f>
        <v>0</v>
      </c>
      <c r="O64" s="76">
        <f t="shared" si="9"/>
        <v>0</v>
      </c>
      <c r="P64" s="76">
        <f t="shared" si="9"/>
        <v>0</v>
      </c>
      <c r="Q64" s="76">
        <f t="shared" si="9"/>
        <v>0</v>
      </c>
      <c r="R64" s="76">
        <f t="shared" si="9"/>
        <v>0</v>
      </c>
      <c r="S64" s="76">
        <f t="shared" si="9"/>
        <v>0</v>
      </c>
      <c r="T64" s="76">
        <f t="shared" si="9"/>
        <v>0</v>
      </c>
      <c r="U64" s="76">
        <f t="shared" si="9"/>
        <v>0</v>
      </c>
      <c r="V64" s="76">
        <f t="shared" si="9"/>
        <v>0</v>
      </c>
      <c r="W64" s="76">
        <f t="shared" si="9"/>
        <v>0</v>
      </c>
      <c r="X64" s="76">
        <f t="shared" si="9"/>
        <v>0</v>
      </c>
      <c r="Y64" s="76">
        <f t="shared" si="9"/>
        <v>0</v>
      </c>
      <c r="Z64" s="76">
        <f t="shared" si="9"/>
        <v>0</v>
      </c>
      <c r="AA64" s="76">
        <f t="shared" si="9"/>
        <v>0</v>
      </c>
      <c r="AB64" s="76">
        <f t="shared" si="9"/>
        <v>0</v>
      </c>
      <c r="AC64" s="76">
        <f t="shared" si="9"/>
        <v>0</v>
      </c>
      <c r="AD64" s="76">
        <f t="shared" si="9"/>
        <v>0</v>
      </c>
      <c r="AE64" s="76">
        <f t="shared" si="9"/>
        <v>0</v>
      </c>
    </row>
    <row r="65" spans="1:31" s="86" customFormat="1" ht="15">
      <c r="A65" s="115" t="s">
        <v>60</v>
      </c>
      <c r="B65" s="116"/>
      <c r="C65" s="116"/>
      <c r="D65" s="117"/>
      <c r="E65" s="83"/>
      <c r="F65" s="37"/>
      <c r="G65" s="37"/>
      <c r="H65" s="84"/>
      <c r="I65" s="84"/>
      <c r="J65" s="84"/>
      <c r="K65" s="85">
        <f>K44+K56+K60+K64</f>
        <v>21069000</v>
      </c>
      <c r="L65" s="84"/>
      <c r="M65" s="85"/>
      <c r="N65" s="85">
        <f aca="true" t="shared" si="10" ref="N65:AE65">N44+N56+N60+N64</f>
        <v>11059508.2</v>
      </c>
      <c r="O65" s="85">
        <f t="shared" si="10"/>
        <v>1691220.12</v>
      </c>
      <c r="P65" s="85">
        <f t="shared" si="10"/>
        <v>0</v>
      </c>
      <c r="Q65" s="85">
        <f t="shared" si="10"/>
        <v>9296508.2</v>
      </c>
      <c r="R65" s="85">
        <f t="shared" si="10"/>
        <v>1691220.12</v>
      </c>
      <c r="S65" s="85">
        <f t="shared" si="10"/>
        <v>0</v>
      </c>
      <c r="T65" s="85">
        <f t="shared" si="10"/>
        <v>546306.37</v>
      </c>
      <c r="U65" s="85">
        <f t="shared" si="10"/>
        <v>1334417.46</v>
      </c>
      <c r="V65" s="85">
        <f t="shared" si="10"/>
        <v>3132000</v>
      </c>
      <c r="W65" s="85">
        <f t="shared" si="10"/>
        <v>0</v>
      </c>
      <c r="X65" s="85">
        <f t="shared" si="10"/>
        <v>0</v>
      </c>
      <c r="Y65" s="85">
        <f t="shared" si="10"/>
        <v>3132000</v>
      </c>
      <c r="Z65" s="85">
        <f t="shared" si="10"/>
        <v>0</v>
      </c>
      <c r="AA65" s="85">
        <f t="shared" si="10"/>
        <v>7927508.2</v>
      </c>
      <c r="AB65" s="85">
        <f t="shared" si="10"/>
        <v>2237526.49</v>
      </c>
      <c r="AC65" s="85">
        <f t="shared" si="10"/>
        <v>1334417.46</v>
      </c>
      <c r="AD65" s="85">
        <f t="shared" si="10"/>
        <v>6164508.2</v>
      </c>
      <c r="AE65" s="85">
        <f t="shared" si="10"/>
        <v>2237526.49</v>
      </c>
    </row>
    <row r="66" spans="1:20" ht="15">
      <c r="A66" s="21"/>
      <c r="T66" s="22"/>
    </row>
    <row r="67" spans="1:27" ht="12.75">
      <c r="A67" s="23"/>
      <c r="T67" s="22"/>
      <c r="V67" s="24"/>
      <c r="AA67" s="25"/>
    </row>
    <row r="68" spans="14:27" ht="12.75">
      <c r="N68" s="26"/>
      <c r="O68" s="26"/>
      <c r="S68" s="26"/>
      <c r="T68" s="27"/>
      <c r="U68" s="28"/>
      <c r="V68" s="26"/>
      <c r="AA68" s="29"/>
    </row>
    <row r="69" spans="1:20" ht="20.25">
      <c r="A69" s="30"/>
      <c r="N69" s="31"/>
      <c r="O69" s="31"/>
      <c r="P69" s="31"/>
      <c r="Q69" s="32"/>
      <c r="T69" s="22"/>
    </row>
    <row r="70" spans="1:4" ht="15.75">
      <c r="A70" s="33" t="s">
        <v>61</v>
      </c>
      <c r="B70" s="3"/>
      <c r="C70" s="3"/>
      <c r="D70" s="3"/>
    </row>
    <row r="71" spans="1:5" ht="15.75">
      <c r="A71" s="33" t="s">
        <v>62</v>
      </c>
      <c r="B71" s="3"/>
      <c r="C71" s="3"/>
      <c r="E71" s="33" t="s">
        <v>63</v>
      </c>
    </row>
    <row r="75" ht="15">
      <c r="A75" s="3"/>
    </row>
    <row r="77" ht="15">
      <c r="A77" s="3"/>
    </row>
  </sheetData>
  <sheetProtection/>
  <mergeCells count="71">
    <mergeCell ref="A5:R6"/>
    <mergeCell ref="A7:R7"/>
    <mergeCell ref="A8:S8"/>
    <mergeCell ref="A9:AB9"/>
    <mergeCell ref="A10:AB10"/>
    <mergeCell ref="A11:AB11"/>
    <mergeCell ref="A12:AB12"/>
    <mergeCell ref="A14:R14"/>
    <mergeCell ref="A15:R15"/>
    <mergeCell ref="R16:AI16"/>
    <mergeCell ref="A17:A19"/>
    <mergeCell ref="B17:B19"/>
    <mergeCell ref="C17:C19"/>
    <mergeCell ref="D17:D19"/>
    <mergeCell ref="E17:E19"/>
    <mergeCell ref="F17:G17"/>
    <mergeCell ref="H17:H19"/>
    <mergeCell ref="I17:I19"/>
    <mergeCell ref="J17:J19"/>
    <mergeCell ref="K17:Q17"/>
    <mergeCell ref="R17:U17"/>
    <mergeCell ref="V17:AB17"/>
    <mergeCell ref="AC17:AI17"/>
    <mergeCell ref="F18:F19"/>
    <mergeCell ref="G18:G19"/>
    <mergeCell ref="K18:N18"/>
    <mergeCell ref="O18:Q18"/>
    <mergeCell ref="R18:U18"/>
    <mergeCell ref="V18:Y18"/>
    <mergeCell ref="Z18:AB18"/>
    <mergeCell ref="AC18:AF18"/>
    <mergeCell ref="AG18:AI18"/>
    <mergeCell ref="A21:AI21"/>
    <mergeCell ref="A23:D23"/>
    <mergeCell ref="A28:AI28"/>
    <mergeCell ref="A30:D30"/>
    <mergeCell ref="A31:AI31"/>
    <mergeCell ref="A36:A38"/>
    <mergeCell ref="B36:B38"/>
    <mergeCell ref="C36:C38"/>
    <mergeCell ref="D36:D38"/>
    <mergeCell ref="E36:E38"/>
    <mergeCell ref="F36:F38"/>
    <mergeCell ref="G36:G38"/>
    <mergeCell ref="H36:H38"/>
    <mergeCell ref="I36:J37"/>
    <mergeCell ref="K36:K38"/>
    <mergeCell ref="L36:L38"/>
    <mergeCell ref="N37:P37"/>
    <mergeCell ref="Q37:R37"/>
    <mergeCell ref="V37:X37"/>
    <mergeCell ref="Y37:Z37"/>
    <mergeCell ref="AA37:AC37"/>
    <mergeCell ref="AD37:AE37"/>
    <mergeCell ref="A40:AE40"/>
    <mergeCell ref="F41:F42"/>
    <mergeCell ref="G41:G43"/>
    <mergeCell ref="A44:D44"/>
    <mergeCell ref="A46:AD46"/>
    <mergeCell ref="M36:M38"/>
    <mergeCell ref="N36:R36"/>
    <mergeCell ref="S36:U37"/>
    <mergeCell ref="V36:Z36"/>
    <mergeCell ref="AA36:AE36"/>
    <mergeCell ref="A65:D65"/>
    <mergeCell ref="A56:D56"/>
    <mergeCell ref="A58:AD58"/>
    <mergeCell ref="A59:D59"/>
    <mergeCell ref="A60:D60"/>
    <mergeCell ref="A62:AD62"/>
    <mergeCell ref="A64:D64"/>
  </mergeCells>
  <printOptions/>
  <pageMargins left="0.15748031496062992" right="0.15748031496062992" top="0.6692913385826772" bottom="0" header="0.2362204724409449" footer="0.2362204724409449"/>
  <pageSetup fitToHeight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</cp:lastModifiedBy>
  <cp:lastPrinted>2018-02-14T04:19:37Z</cp:lastPrinted>
  <dcterms:created xsi:type="dcterms:W3CDTF">2012-04-05T02:10:49Z</dcterms:created>
  <dcterms:modified xsi:type="dcterms:W3CDTF">2018-05-29T04:05:23Z</dcterms:modified>
  <cp:category/>
  <cp:version/>
  <cp:contentType/>
  <cp:contentStatus/>
</cp:coreProperties>
</file>